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2A816A50-D23B-498F-BD7A-AFA627C532EC}" xr6:coauthVersionLast="36" xr6:coauthVersionMax="36" xr10:uidLastSave="{00000000-0000-0000-0000-000000000000}"/>
  <bookViews>
    <workbookView xWindow="0" yWindow="0" windowWidth="28800" windowHeight="11925" xr2:uid="{6820BD87-E273-460B-A16E-BB22C0373948}"/>
  </bookViews>
  <sheets>
    <sheet name="2024" sheetId="1" r:id="rId1"/>
  </sheets>
  <definedNames>
    <definedName name="_xlnm.Print_Area" localSheetId="0">'2024'!$A$1:$G$243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 l="1"/>
  <c r="O16" i="1"/>
  <c r="M16" i="1"/>
  <c r="N16" i="1" s="1"/>
  <c r="P15" i="1"/>
  <c r="O15" i="1"/>
  <c r="M15" i="1"/>
  <c r="N15" i="1" s="1"/>
  <c r="P14" i="1"/>
  <c r="O14" i="1"/>
  <c r="M14" i="1"/>
  <c r="N14" i="1" s="1"/>
  <c r="P199" i="1"/>
  <c r="P46" i="1"/>
  <c r="P26" i="1"/>
  <c r="P161" i="1"/>
  <c r="P133" i="1"/>
  <c r="P118" i="1"/>
  <c r="P125" i="1"/>
  <c r="P141" i="1"/>
  <c r="P113" i="1"/>
  <c r="P123" i="1"/>
  <c r="P117" i="1"/>
  <c r="P131" i="1"/>
  <c r="P115" i="1"/>
  <c r="P119" i="1"/>
  <c r="P138" i="1"/>
  <c r="P139" i="1"/>
  <c r="P137" i="1"/>
  <c r="P134" i="1"/>
  <c r="P136" i="1"/>
  <c r="M121" i="1"/>
  <c r="N121" i="1" s="1"/>
  <c r="O121" i="1"/>
  <c r="M122" i="1"/>
  <c r="N122" i="1" s="1"/>
  <c r="O122" i="1"/>
  <c r="M146" i="1"/>
  <c r="N146" i="1" s="1"/>
  <c r="O146" i="1"/>
  <c r="M188" i="1"/>
  <c r="N188" i="1" s="1"/>
  <c r="O188" i="1"/>
  <c r="M114" i="1"/>
  <c r="N114" i="1" s="1"/>
  <c r="O114" i="1"/>
  <c r="M124" i="1"/>
  <c r="N124" i="1" s="1"/>
  <c r="O124" i="1"/>
  <c r="M120" i="1"/>
  <c r="N120" i="1" s="1"/>
  <c r="O120" i="1"/>
  <c r="M127" i="1"/>
  <c r="N127" i="1" s="1"/>
  <c r="O127" i="1"/>
  <c r="M163" i="1"/>
  <c r="N163" i="1" s="1"/>
  <c r="O163" i="1"/>
  <c r="M128" i="1"/>
  <c r="N128" i="1" s="1"/>
  <c r="O128" i="1"/>
  <c r="M178" i="1"/>
  <c r="N178" i="1" s="1"/>
  <c r="O178" i="1"/>
  <c r="M129" i="1"/>
  <c r="N129" i="1" s="1"/>
  <c r="O129" i="1"/>
  <c r="M179" i="1"/>
  <c r="N179" i="1" s="1"/>
  <c r="O179" i="1"/>
  <c r="M109" i="1"/>
  <c r="N109" i="1" s="1"/>
  <c r="O109" i="1"/>
  <c r="M151" i="1"/>
  <c r="N151" i="1" s="1"/>
  <c r="O151" i="1"/>
  <c r="M197" i="1"/>
  <c r="N197" i="1" s="1"/>
  <c r="O197" i="1"/>
  <c r="M101" i="1"/>
  <c r="N101" i="1" s="1"/>
  <c r="O101" i="1"/>
  <c r="M23" i="1"/>
  <c r="N23" i="1" s="1"/>
  <c r="O23" i="1"/>
  <c r="M21" i="1"/>
  <c r="N21" i="1" s="1"/>
  <c r="O21" i="1"/>
  <c r="P188" i="1"/>
  <c r="P146" i="1"/>
  <c r="P124" i="1"/>
  <c r="P179" i="1"/>
  <c r="P178" i="1"/>
  <c r="P163" i="1"/>
  <c r="P129" i="1"/>
  <c r="P127" i="1"/>
  <c r="P128" i="1"/>
  <c r="P109" i="1"/>
  <c r="P120" i="1"/>
  <c r="P151" i="1"/>
  <c r="P114" i="1"/>
  <c r="M75" i="1"/>
  <c r="N75" i="1" s="1"/>
  <c r="O75" i="1"/>
  <c r="P75" i="1"/>
  <c r="M147" i="1" l="1"/>
  <c r="N147" i="1" s="1"/>
  <c r="O147" i="1"/>
  <c r="P147" i="1"/>
  <c r="M135" i="1" l="1"/>
  <c r="N135" i="1" s="1"/>
  <c r="O135" i="1"/>
  <c r="P135" i="1"/>
  <c r="M172" i="1"/>
  <c r="N172" i="1" s="1"/>
  <c r="O172" i="1"/>
  <c r="M154" i="1"/>
  <c r="N154" i="1" s="1"/>
  <c r="O154" i="1"/>
  <c r="P154" i="1"/>
  <c r="M29" i="1" l="1"/>
  <c r="N29" i="1" s="1"/>
  <c r="O29" i="1"/>
  <c r="P29" i="1"/>
  <c r="M142" i="1" l="1"/>
  <c r="N142" i="1" s="1"/>
  <c r="O142" i="1"/>
  <c r="P142" i="1"/>
  <c r="M164" i="1"/>
  <c r="N164" i="1" s="1"/>
  <c r="O164" i="1"/>
  <c r="P164" i="1"/>
  <c r="M183" i="1"/>
  <c r="N183" i="1" s="1"/>
  <c r="O183" i="1"/>
  <c r="P183" i="1"/>
  <c r="M22" i="1" l="1"/>
  <c r="N22" i="1" s="1"/>
  <c r="O22" i="1"/>
  <c r="M211" i="1"/>
  <c r="N211" i="1" s="1"/>
  <c r="O211" i="1"/>
  <c r="P211" i="1"/>
  <c r="M160" i="1" l="1"/>
  <c r="N160" i="1" s="1"/>
  <c r="O160" i="1"/>
  <c r="P160" i="1"/>
  <c r="M217" i="1"/>
  <c r="N217" i="1" s="1"/>
  <c r="O217" i="1"/>
  <c r="M218" i="1"/>
  <c r="N218" i="1" s="1"/>
  <c r="O218" i="1"/>
  <c r="M219" i="1"/>
  <c r="N219" i="1" s="1"/>
  <c r="O219" i="1"/>
  <c r="M220" i="1"/>
  <c r="N220" i="1" s="1"/>
  <c r="O220" i="1"/>
  <c r="M221" i="1"/>
  <c r="N221" i="1" s="1"/>
  <c r="O221" i="1"/>
  <c r="M222" i="1"/>
  <c r="N222" i="1" s="1"/>
  <c r="O222" i="1"/>
  <c r="M223" i="1"/>
  <c r="N223" i="1" s="1"/>
  <c r="O223" i="1"/>
  <c r="M224" i="1"/>
  <c r="N224" i="1" s="1"/>
  <c r="O224" i="1"/>
  <c r="P224" i="1"/>
  <c r="P223" i="1"/>
  <c r="P222" i="1"/>
  <c r="P221" i="1"/>
  <c r="P220" i="1"/>
  <c r="P219" i="1"/>
  <c r="P218" i="1"/>
  <c r="P217" i="1"/>
  <c r="M132" i="1"/>
  <c r="N132" i="1" s="1"/>
  <c r="O132" i="1"/>
  <c r="P132" i="1"/>
  <c r="M189" i="1" l="1"/>
  <c r="N189" i="1" s="1"/>
  <c r="O189" i="1"/>
  <c r="P189" i="1"/>
  <c r="M155" i="1"/>
  <c r="N155" i="1" s="1"/>
  <c r="O155" i="1"/>
  <c r="P155" i="1"/>
  <c r="M186" i="1"/>
  <c r="N186" i="1" s="1"/>
  <c r="O186" i="1"/>
  <c r="P186" i="1"/>
  <c r="M180" i="1"/>
  <c r="N180" i="1" s="1"/>
  <c r="O180" i="1"/>
  <c r="P180" i="1"/>
  <c r="M20" i="1"/>
  <c r="N20" i="1" s="1"/>
  <c r="O20" i="1"/>
  <c r="M5" i="1"/>
  <c r="N5" i="1" s="1"/>
  <c r="O5" i="1"/>
  <c r="P5" i="1"/>
  <c r="M6" i="1"/>
  <c r="N6" i="1" s="1"/>
  <c r="O6" i="1"/>
  <c r="P6" i="1"/>
  <c r="M192" i="1" l="1"/>
  <c r="N192" i="1" s="1"/>
  <c r="O192" i="1"/>
  <c r="P192" i="1"/>
  <c r="M198" i="1" l="1"/>
  <c r="N198" i="1" s="1"/>
  <c r="O198" i="1"/>
  <c r="P198" i="1"/>
  <c r="P4" i="1"/>
  <c r="P28" i="1"/>
  <c r="P99" i="1"/>
  <c r="P100" i="1"/>
  <c r="P102" i="1"/>
  <c r="P103" i="1"/>
  <c r="P107" i="1"/>
  <c r="P108" i="1"/>
  <c r="P110" i="1"/>
  <c r="P111" i="1"/>
  <c r="P126" i="1"/>
  <c r="P130" i="1"/>
  <c r="P106" i="1"/>
  <c r="P140" i="1"/>
  <c r="P177" i="1"/>
  <c r="P112" i="1"/>
  <c r="P116" i="1"/>
  <c r="P202" i="1"/>
  <c r="P203" i="1"/>
  <c r="P204" i="1"/>
  <c r="P205" i="1"/>
  <c r="P206" i="1"/>
  <c r="P207" i="1"/>
  <c r="P208" i="1"/>
  <c r="P209" i="1"/>
  <c r="P210" i="1"/>
  <c r="P212" i="1"/>
  <c r="P213" i="1"/>
  <c r="P214" i="1"/>
  <c r="P215" i="1"/>
  <c r="P216" i="1"/>
  <c r="P225" i="1"/>
  <c r="P226" i="1"/>
  <c r="M4" i="1"/>
  <c r="N4" i="1" s="1"/>
  <c r="O4" i="1"/>
  <c r="M209" i="1" l="1"/>
  <c r="N209" i="1" s="1"/>
  <c r="O209" i="1"/>
  <c r="M210" i="1"/>
  <c r="N210" i="1" s="1"/>
  <c r="O210" i="1"/>
  <c r="M212" i="1"/>
  <c r="N212" i="1" s="1"/>
  <c r="O212" i="1"/>
  <c r="M213" i="1"/>
  <c r="N213" i="1" s="1"/>
  <c r="O213" i="1"/>
  <c r="M214" i="1"/>
  <c r="N214" i="1" s="1"/>
  <c r="O214" i="1"/>
  <c r="O116" i="1"/>
  <c r="M116" i="1"/>
  <c r="N116" i="1" s="1"/>
  <c r="O112" i="1"/>
  <c r="M112" i="1"/>
  <c r="N112" i="1" s="1"/>
  <c r="M202" i="1"/>
  <c r="N202" i="1" s="1"/>
  <c r="O202" i="1"/>
  <c r="M203" i="1"/>
  <c r="N203" i="1" s="1"/>
  <c r="O203" i="1"/>
  <c r="M204" i="1"/>
  <c r="N204" i="1" s="1"/>
  <c r="O204" i="1"/>
  <c r="M205" i="1"/>
  <c r="N205" i="1" s="1"/>
  <c r="O205" i="1"/>
  <c r="M206" i="1"/>
  <c r="N206" i="1" s="1"/>
  <c r="O206" i="1"/>
  <c r="M207" i="1"/>
  <c r="N207" i="1" s="1"/>
  <c r="O207" i="1"/>
  <c r="M208" i="1"/>
  <c r="N208" i="1" s="1"/>
  <c r="O208" i="1"/>
  <c r="M126" i="1"/>
  <c r="N126" i="1" s="1"/>
  <c r="O126" i="1"/>
  <c r="O103" i="1" l="1"/>
  <c r="M103" i="1"/>
  <c r="N103" i="1" s="1"/>
  <c r="O102" i="1"/>
  <c r="M102" i="1"/>
  <c r="N102" i="1" s="1"/>
  <c r="O100" i="1"/>
  <c r="M100" i="1"/>
  <c r="N100" i="1" s="1"/>
  <c r="O99" i="1"/>
  <c r="M99" i="1"/>
  <c r="N99" i="1" s="1"/>
  <c r="O215" i="1" l="1"/>
  <c r="O216" i="1"/>
  <c r="O225" i="1"/>
  <c r="M215" i="1"/>
  <c r="N215" i="1" s="1"/>
  <c r="M216" i="1"/>
  <c r="N216" i="1" s="1"/>
  <c r="M225" i="1"/>
  <c r="N225" i="1" s="1"/>
  <c r="M28" i="1" l="1"/>
  <c r="N28" i="1" s="1"/>
  <c r="O28" i="1"/>
  <c r="M110" i="1" l="1"/>
  <c r="N110" i="1" s="1"/>
  <c r="O110" i="1"/>
  <c r="M111" i="1" l="1"/>
  <c r="N111" i="1" s="1"/>
  <c r="O111" i="1"/>
  <c r="M107" i="1"/>
  <c r="N107" i="1" s="1"/>
  <c r="O107" i="1"/>
  <c r="M108" i="1"/>
  <c r="N108" i="1" s="1"/>
  <c r="O108" i="1"/>
  <c r="O226" i="1" l="1"/>
  <c r="M226" i="1"/>
  <c r="N226" i="1" s="1"/>
  <c r="M130" i="1"/>
  <c r="N130" i="1" s="1"/>
  <c r="O130" i="1"/>
  <c r="O177" i="1" l="1"/>
  <c r="M177" i="1"/>
  <c r="N177" i="1" s="1"/>
  <c r="O140" i="1" l="1"/>
  <c r="M140" i="1"/>
  <c r="N140" i="1" s="1"/>
  <c r="O106" i="1" l="1"/>
  <c r="M106" i="1"/>
  <c r="N106" i="1" s="1"/>
  <c r="A5" i="1" l="1"/>
  <c r="A6" i="1" s="1"/>
  <c r="A7" i="1" s="1"/>
  <c r="A8" i="1" l="1"/>
  <c r="A9" i="1" s="1"/>
  <c r="A10" i="1" s="1"/>
  <c r="A11" i="1" s="1"/>
  <c r="A14" i="1" s="1"/>
  <c r="A15" i="1" s="1"/>
  <c r="A16" i="1" s="1"/>
  <c r="A17" i="1" s="1"/>
  <c r="A20" i="1" s="1"/>
  <c r="A21" i="1" s="1"/>
  <c r="A22" i="1" s="1"/>
  <c r="A23" i="1" s="1"/>
  <c r="A26" i="1" s="1"/>
  <c r="A27" i="1" l="1"/>
  <c r="A28" i="1" s="1"/>
  <c r="A29" i="1" l="1"/>
  <c r="A30" i="1" s="1"/>
  <c r="A31" i="1" s="1"/>
  <c r="A32" i="1" s="1"/>
  <c r="A33" i="1" s="1"/>
  <c r="A34" i="1" s="1"/>
  <c r="A35" i="1" s="1"/>
  <c r="A36" i="1" s="1"/>
  <c r="A37" i="1" l="1"/>
  <c r="A38" i="1" s="1"/>
  <c r="A39" i="1" s="1"/>
  <c r="A40" i="1" l="1"/>
  <c r="A41" i="1" l="1"/>
  <c r="A42" i="1" s="1"/>
  <c r="A43" i="1" l="1"/>
  <c r="A44" i="1" l="1"/>
  <c r="A45" i="1" s="1"/>
  <c r="A46" i="1" s="1"/>
  <c r="A47" i="1" l="1"/>
  <c r="A48" i="1" s="1"/>
  <c r="A49" i="1" l="1"/>
  <c r="A50" i="1" s="1"/>
  <c r="A51" i="1" s="1"/>
  <c r="A52" i="1" s="1"/>
  <c r="A53" i="1" s="1"/>
  <c r="A54" i="1" s="1"/>
  <c r="A55" i="1" l="1"/>
  <c r="A56" i="1" s="1"/>
  <c r="A57" i="1" s="1"/>
  <c r="A58" i="1" s="1"/>
  <c r="A59" i="1" s="1"/>
  <c r="A60" i="1" l="1"/>
  <c r="A61" i="1" s="1"/>
  <c r="A62" i="1" s="1"/>
  <c r="A63" i="1" l="1"/>
  <c r="A64" i="1" l="1"/>
  <c r="A65" i="1" s="1"/>
  <c r="A66" i="1" l="1"/>
  <c r="A67" i="1" s="1"/>
  <c r="A68" i="1" s="1"/>
  <c r="A69" i="1" s="1"/>
  <c r="A70" i="1" l="1"/>
  <c r="A71" i="1" s="1"/>
  <c r="A72" i="1" s="1"/>
  <c r="A73" i="1" s="1"/>
  <c r="A74" i="1" s="1"/>
  <c r="A75" i="1" s="1"/>
  <c r="A78" i="1" s="1"/>
  <c r="A79" i="1" l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l="1"/>
  <c r="A92" i="1" s="1"/>
  <c r="A93" i="1" s="1"/>
  <c r="A94" i="1" l="1"/>
  <c r="A95" i="1" s="1"/>
  <c r="A96" i="1" s="1"/>
  <c r="A99" i="1" s="1"/>
  <c r="A100" i="1" s="1"/>
  <c r="A101" i="1" s="1"/>
  <c r="A102" i="1" s="1"/>
  <c r="A103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bvitale</author>
  </authors>
  <commentList>
    <comment ref="C242" authorId="0" shapeId="0" xr:uid="{00574CB9-DB86-4A6F-B909-7A606DD1AAEB}">
      <text>
        <r>
          <rPr>
            <b/>
            <sz val="9"/>
            <color rgb="FF000000"/>
            <rFont val="Tahoma"/>
            <family val="2"/>
          </rPr>
          <t>bvitale: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.01-.49 = 36" Height
</t>
        </r>
        <r>
          <rPr>
            <sz val="9"/>
            <color rgb="FF000000"/>
            <rFont val="Tahoma"/>
            <family val="2"/>
          </rPr>
          <t>.50-.99 = 72" Height</t>
        </r>
      </text>
    </comment>
  </commentList>
</comments>
</file>

<file path=xl/sharedStrings.xml><?xml version="1.0" encoding="utf-8"?>
<sst xmlns="http://schemas.openxmlformats.org/spreadsheetml/2006/main" count="748" uniqueCount="466">
  <si>
    <t>No.</t>
  </si>
  <si>
    <t>Note</t>
  </si>
  <si>
    <t>Qty.</t>
  </si>
  <si>
    <t>Item</t>
  </si>
  <si>
    <t>Description</t>
  </si>
  <si>
    <t>Container</t>
  </si>
  <si>
    <t>Pack</t>
  </si>
  <si>
    <t>L</t>
  </si>
  <si>
    <t>W</t>
  </si>
  <si>
    <t>H</t>
  </si>
  <si>
    <t>Weight</t>
  </si>
  <si>
    <t>cu ft</t>
  </si>
  <si>
    <t>Total Cu.</t>
  </si>
  <si>
    <t>Total lbs</t>
  </si>
  <si>
    <t>3" SUCCULENT GARDEN</t>
  </si>
  <si>
    <t>5" SUCCULENT GARDEN</t>
  </si>
  <si>
    <t>3" CACTUS GARDEN</t>
  </si>
  <si>
    <t>MINI ASSORTMENTS</t>
  </si>
  <si>
    <t>CACTI &amp; SUCCULENTS</t>
  </si>
  <si>
    <t>2.5" SUCCULENT ASSORTMENT</t>
  </si>
  <si>
    <t>2.5" ECHEVERIA ASSORTMENT</t>
  </si>
  <si>
    <t>XX010ALHMX040PL018</t>
  </si>
  <si>
    <t>XX010CACGRD030CL018</t>
  </si>
  <si>
    <t>XX010SUCGRD030CL018</t>
  </si>
  <si>
    <t>XX010CACGRD050CL008</t>
  </si>
  <si>
    <t>4" CACTUS ASSORTMENT</t>
  </si>
  <si>
    <t>4 INCH PLASTIC</t>
  </si>
  <si>
    <t>6 INCH PLASTIC</t>
  </si>
  <si>
    <t>8 INCH PLASTIC</t>
  </si>
  <si>
    <t>2 INCH PLASTIC</t>
  </si>
  <si>
    <t>FERNS</t>
  </si>
  <si>
    <t>4 INCH HANGING BASKET</t>
  </si>
  <si>
    <t>2.5 INCH PLASTIC</t>
  </si>
  <si>
    <t>3 INCH CLAY</t>
  </si>
  <si>
    <t>5 INCH CLAY</t>
  </si>
  <si>
    <t>4" ALOE ASSORTMENT</t>
  </si>
  <si>
    <t>6" ALOE ASSORTMENT</t>
  </si>
  <si>
    <t>5 INCH CERAMIC</t>
  </si>
  <si>
    <t>1.75 INCH PLASTIC</t>
  </si>
  <si>
    <t>HOME DÉCOR</t>
  </si>
  <si>
    <t>10" WOOD TROUGH SUCCULENT GARDEN</t>
  </si>
  <si>
    <t>4" HANGING TEARDROP SUCCULENT TERRARIUM</t>
  </si>
  <si>
    <t>4x3 INCH GLASS</t>
  </si>
  <si>
    <t>6" PENCIL CACTUS FIRESTICK</t>
  </si>
  <si>
    <t>4" PENCIL CACTUS FIRESTICK</t>
  </si>
  <si>
    <t>6" SANSEVIERIA LAURENTII</t>
  </si>
  <si>
    <t>6" SANSEVIERIA ZEYLANICA</t>
  </si>
  <si>
    <t>1.75" MAMMILLARIA ELONGATA</t>
  </si>
  <si>
    <t>1.75" MAMMILLARIA FRAGILIS</t>
  </si>
  <si>
    <t>XX010PENCAC035PL018</t>
  </si>
  <si>
    <t>XX010HSERT035PL018</t>
  </si>
  <si>
    <t>XX010HSMEL017PL072</t>
  </si>
  <si>
    <t>XX010HSMFR017PL072</t>
  </si>
  <si>
    <t>2.5" CRASSULA HORNTREE</t>
  </si>
  <si>
    <t>4" FAIRY CASTLE CACTUS</t>
  </si>
  <si>
    <t>XX010FARCAS035PL018</t>
  </si>
  <si>
    <t>2.5" FAIRY CASTLE CACTUS</t>
  </si>
  <si>
    <t>XX010ALOZB035PL018</t>
  </si>
  <si>
    <t>4" ALOE ZANZIBAR</t>
  </si>
  <si>
    <t>2.5" CACTUS ASSORTMENT</t>
  </si>
  <si>
    <t>3" RADIAL DETAILED SUCCULENT PLANTER</t>
  </si>
  <si>
    <t>3 INCH CERAMIC</t>
  </si>
  <si>
    <t>4" STONEWARE SUCCULENT PLANTER</t>
  </si>
  <si>
    <t>4 INCH STONE</t>
  </si>
  <si>
    <t>3" TWO TONED SUCCULENT PLANTER</t>
  </si>
  <si>
    <t>3 INCH DOLOMITE</t>
  </si>
  <si>
    <t>3" DOTTED SUCCULENT PLANTER</t>
  </si>
  <si>
    <t>3" RAKU SCALLOP SUCCULENT PLANTER</t>
  </si>
  <si>
    <t>3" GEO CHIC SUCCULENT PLANTER</t>
  </si>
  <si>
    <t>5 INCH CONCRETE</t>
  </si>
  <si>
    <t>7 INCH CONCRETE</t>
  </si>
  <si>
    <t>4" VINTAGE SPICE TIN SUCCULENT PLANTER</t>
  </si>
  <si>
    <t>4 INCH METAL</t>
  </si>
  <si>
    <t>GARDENS</t>
  </si>
  <si>
    <t>SMALL ROUND FREESTANDING SUCCULENT TERRARIUM</t>
  </si>
  <si>
    <t>SMALL ROUND FREESTANDING CACTUS TERRARIUM</t>
  </si>
  <si>
    <t>4 INCH GLASS</t>
  </si>
  <si>
    <t>5" GLOBE HANGING TERRARIUM</t>
  </si>
  <si>
    <t>5 INCH GLASS</t>
  </si>
  <si>
    <t>HANGING TEARDROP SUCCULENT TERRARIUM</t>
  </si>
  <si>
    <t>JUMBO HANGING SUCCULENT TERRARIUM</t>
  </si>
  <si>
    <t>8 INCH GLASS</t>
  </si>
  <si>
    <t>6" FAIRY CASTLE CACTUS</t>
  </si>
  <si>
    <t>XX010CACMX035PL018</t>
  </si>
  <si>
    <t>XX010HWRTH035PL018</t>
  </si>
  <si>
    <t>4" HAWORTHIA ASSORTMENT</t>
  </si>
  <si>
    <t>6" EUPHORBIA ACRUENSIS "COWBOY CACTUS" OR "DESERT CANDLE"</t>
  </si>
  <si>
    <t>HANGING BASKETS</t>
  </si>
  <si>
    <t>XX010HSPCH080PL004</t>
  </si>
  <si>
    <t>XX010BURTL035HB018</t>
  </si>
  <si>
    <t>4" BURRO TAIL HANGING BASKET</t>
  </si>
  <si>
    <t>4" ALOE, HAWORTHIA, &amp; GASTERIA ASSORTMENT</t>
  </si>
  <si>
    <t>XX010CASMX040PL018</t>
  </si>
  <si>
    <t>4" SUCCULENT &amp; CACTUS ASSORTMENT</t>
  </si>
  <si>
    <t>6" BURRO TAIL</t>
  </si>
  <si>
    <t>8" TEQUILA BLUE AGAVE</t>
  </si>
  <si>
    <t>XX010HSTBC080PL004</t>
  </si>
  <si>
    <t>HDGAR050GG008</t>
  </si>
  <si>
    <t>HDGAS050GG008</t>
  </si>
  <si>
    <t>HDRDE030CR012</t>
  </si>
  <si>
    <t>HDSTN040ST012</t>
  </si>
  <si>
    <t>HDTTS030DO012</t>
  </si>
  <si>
    <t>HDDOT030CR015</t>
  </si>
  <si>
    <t>HDRSP030CR012</t>
  </si>
  <si>
    <t>HDRWA030CR012</t>
  </si>
  <si>
    <t>HDGCH030CR012</t>
  </si>
  <si>
    <t>HTGAS040GL012</t>
  </si>
  <si>
    <t>HTGAC040GL012</t>
  </si>
  <si>
    <t>HTGHS040G4012</t>
  </si>
  <si>
    <t>HTGHS080GL004</t>
  </si>
  <si>
    <t>HDCDG050CN008</t>
  </si>
  <si>
    <t>HDCDG070CN004</t>
  </si>
  <si>
    <t>HDVST040MT012</t>
  </si>
  <si>
    <t>HDWTS100WD006</t>
  </si>
  <si>
    <t>HHPOP050CR008</t>
  </si>
  <si>
    <t>5" POLKA DOT PUMPKIN SUCCULENT PLANTER</t>
  </si>
  <si>
    <t>HDGRS055CN006</t>
  </si>
  <si>
    <t>5.5" GOLD RIMMED CONCRETE SUCCULENT GARDEN</t>
  </si>
  <si>
    <t>5.5 INCH CONCRETE</t>
  </si>
  <si>
    <t>HDMDN030CR015</t>
  </si>
  <si>
    <t>3" MOODY NATURE PRINT SUCCULENT PLANTER</t>
  </si>
  <si>
    <t>HDRRP040CR012</t>
  </si>
  <si>
    <t>3"X 4" RAINBOW RAKU SUCCULENT PLANTER</t>
  </si>
  <si>
    <t>3 X 4 INCH CERAMIC</t>
  </si>
  <si>
    <t>HDFRC060MT006</t>
  </si>
  <si>
    <t>6" FRESH ROASTED COFFEE SUCCULENT PLANTER</t>
  </si>
  <si>
    <t>6 INCH METAL</t>
  </si>
  <si>
    <t>HDDOL030CR015</t>
  </si>
  <si>
    <t>3" DISTRESSED DOLOMITE SUCCULENT PLANTER</t>
  </si>
  <si>
    <t>HDBEL050CR012</t>
  </si>
  <si>
    <t>5" BRUSHED ELEGANCE PLANTER</t>
  </si>
  <si>
    <t>HDTEA030MT015</t>
  </si>
  <si>
    <t>3" FLORAL TEA TIN SUCCULENT PLANTER</t>
  </si>
  <si>
    <t>3 INCH METAL</t>
  </si>
  <si>
    <t>XX010HMMXC035HB018</t>
  </si>
  <si>
    <t>4" CACTUS HANGING BASKET</t>
  </si>
  <si>
    <t>HDDSP030CR015</t>
  </si>
  <si>
    <t>3" DOUBLE SHOT SUCCULENT PLANTER</t>
  </si>
  <si>
    <t>5 INCH PLASTIC</t>
  </si>
  <si>
    <t>6" TEQUILA BLUE AGAVE</t>
  </si>
  <si>
    <t>4" OPUNTIA MONOCANTHA - JOSEPH'S COAT</t>
  </si>
  <si>
    <t>XX010HSOMO035PL018</t>
  </si>
  <si>
    <t>XX010HGGASD050CL008</t>
  </si>
  <si>
    <t>2.5" HOYA HEARTS</t>
  </si>
  <si>
    <t>XX010HSLAM050PL010</t>
  </si>
  <si>
    <t>5" FAIRY CASTLE</t>
  </si>
  <si>
    <t>4" OPUNTIA MICRODASYS</t>
  </si>
  <si>
    <t>XX010HSOMD035PL018</t>
  </si>
  <si>
    <t>XX010HSEAR035PL018</t>
  </si>
  <si>
    <t>HXGHT050GL008</t>
  </si>
  <si>
    <t>4" EUPHORBIA AUREGINOSA "MINI SAGUARO"</t>
  </si>
  <si>
    <t>4" LOBIVIA</t>
  </si>
  <si>
    <t>XX010HSLBV035PL018</t>
  </si>
  <si>
    <t>XX018HTALP060PL012</t>
  </si>
  <si>
    <t>6" ALOCASIA POLLY</t>
  </si>
  <si>
    <t>2.5" HAWORTHIA ASSORTMENT</t>
  </si>
  <si>
    <t>XX010HMMXS025PL032</t>
  </si>
  <si>
    <t>XX010HMMXC025PL032</t>
  </si>
  <si>
    <t>XX010HTLRN060PL006</t>
  </si>
  <si>
    <t>XX010HTZLN060PL006</t>
  </si>
  <si>
    <t>XX010HSBRT060PL006</t>
  </si>
  <si>
    <t>XX010HSEAC060PL006</t>
  </si>
  <si>
    <t>XX010FARCAS060PL006</t>
  </si>
  <si>
    <t>XX010HSPNE060PL006</t>
  </si>
  <si>
    <t>XX010HSTBA060PL006</t>
  </si>
  <si>
    <t>XX010HMMXR025PL032</t>
  </si>
  <si>
    <t>2.5" CACTUS &amp; SUCCULENT ASSORTMENT</t>
  </si>
  <si>
    <t>XX010HSCHT025PL038</t>
  </si>
  <si>
    <t>XX010FARCAS025PL038</t>
  </si>
  <si>
    <t>XX010HSHOY025PL038</t>
  </si>
  <si>
    <t>XX010HMMXH025PL038</t>
  </si>
  <si>
    <t>XX010HSERT025PL038</t>
  </si>
  <si>
    <t>4" EUPHORBIA ASSORTMENT</t>
  </si>
  <si>
    <t>XX010HMMXO035PL018</t>
  </si>
  <si>
    <t>4" OPUNTIA ASSORTMENT</t>
  </si>
  <si>
    <t>XX010HMMXU035PL018</t>
  </si>
  <si>
    <t>XX010HMMXA060PL006</t>
  </si>
  <si>
    <t>XX010HMMXA035PL018</t>
  </si>
  <si>
    <t>XX010HSTBC100PL002</t>
  </si>
  <si>
    <t>XX010ALOZB020PL050</t>
  </si>
  <si>
    <t>2" ALOE ZANZIBAR</t>
  </si>
  <si>
    <t>XX010ALOTS025PL038</t>
  </si>
  <si>
    <t>2.5" ALOE TRICKY SPIDER</t>
  </si>
  <si>
    <t>4" ALOE SNOWSTORM</t>
  </si>
  <si>
    <t>XX010ALOCJ035PL018</t>
  </si>
  <si>
    <t>4" ALOE CROCODILE JAWS</t>
  </si>
  <si>
    <t>XX010ALOSW035PL018</t>
  </si>
  <si>
    <t>XX010ALOTG035PL018</t>
  </si>
  <si>
    <t>4" ALOE TIGER TOOTH</t>
  </si>
  <si>
    <t>4" SHORT LEAF ALOE</t>
  </si>
  <si>
    <t>XX010ALOSL050PL008</t>
  </si>
  <si>
    <t>XX010ALOSW060PL006</t>
  </si>
  <si>
    <t>6" ALOE SNOWSTORM</t>
  </si>
  <si>
    <t>XX010ALOTG060PL006</t>
  </si>
  <si>
    <t>6" ALOE TIGER TOOTH</t>
  </si>
  <si>
    <t>XX010HSERT020PL050</t>
  </si>
  <si>
    <t>2" RED TRIGONA</t>
  </si>
  <si>
    <t>5" CACTUS GARDEN</t>
  </si>
  <si>
    <t>XX010AMIGO030CL018</t>
  </si>
  <si>
    <t>3" THREE AMIGOS GARDEN</t>
  </si>
  <si>
    <t>XX010RNBWB035HB018</t>
  </si>
  <si>
    <t>XX010SUCGRD100HB002</t>
  </si>
  <si>
    <t>10" SUCCULENT HANGING BASKET</t>
  </si>
  <si>
    <t>10 INCH HANGING BASKET</t>
  </si>
  <si>
    <t>XX010HSHOY035HB018</t>
  </si>
  <si>
    <t>4" HOYA HEART VINE</t>
  </si>
  <si>
    <t>XX010HOYCN060PL006</t>
  </si>
  <si>
    <t>6" HOYA CARNOSA</t>
  </si>
  <si>
    <t>10" TEQUILA BLUE AGAVE</t>
  </si>
  <si>
    <t>10 INCH PLASTIC</t>
  </si>
  <si>
    <t>XX010HSMEL020PL050</t>
  </si>
  <si>
    <t>2" MAMMILLARIA ELONGATA</t>
  </si>
  <si>
    <t>XX010HSMFR020PL050</t>
  </si>
  <si>
    <t>2" MAMMILLARIA FRAGILIS</t>
  </si>
  <si>
    <t>4" PORTULACARIA AFRA</t>
  </si>
  <si>
    <t>XX010EUAMB035PL018</t>
  </si>
  <si>
    <t>4" EUPHORBIA HORRIDA</t>
  </si>
  <si>
    <t>XX010HSEAC035PL018</t>
  </si>
  <si>
    <t>4" EUPHORBIA ACRUENSIS</t>
  </si>
  <si>
    <t>XX010EUDBT035PL018</t>
  </si>
  <si>
    <t>4" EUPHORBIA LACTEA</t>
  </si>
  <si>
    <t>XX010HSEGT035PL018</t>
  </si>
  <si>
    <t>4" EUPHORBIA TRIGONA "GOOD LUCK CACTUS"</t>
  </si>
  <si>
    <t>XX010EUVCC035PL018</t>
  </si>
  <si>
    <t>4" EUPHORBIA SUBMAMMILLARIS VARIEGATED</t>
  </si>
  <si>
    <t>4" ZIPPER CACTUS</t>
  </si>
  <si>
    <t>6" EUPHORBIA ASSORTMENT</t>
  </si>
  <si>
    <t>6" EUPHORBIA LACTEA</t>
  </si>
  <si>
    <t>6" RED TRIGONA</t>
  </si>
  <si>
    <t>8" EUPHORBIA ACRUENSIS "COWBOY CACTUS" OR "DESERT CANDLE"</t>
  </si>
  <si>
    <t>8" EUPHORBIA LACTEA</t>
  </si>
  <si>
    <t>XX010EUZIP035PL018</t>
  </si>
  <si>
    <t>XX010EUPMX060PL006</t>
  </si>
  <si>
    <t>XX010HSERT060PL006</t>
  </si>
  <si>
    <t>XX010HSEAC080PL004</t>
  </si>
  <si>
    <t>XX010EUDBT060PL006</t>
  </si>
  <si>
    <t>XX010EUDBT080PL004</t>
  </si>
  <si>
    <t>2.5" VARIEGATED HAWORTHIA RETUSA</t>
  </si>
  <si>
    <t>2.5" HAWORTHIA LIMIFOLIA</t>
  </si>
  <si>
    <t>4" HAWORTHIA LIMIFOLIA</t>
  </si>
  <si>
    <t>4" ZEBRA HAWORTHIA</t>
  </si>
  <si>
    <t>4" HAWORTHIA RETUSA</t>
  </si>
  <si>
    <t>5" GASTERIA LIMPOPO "OX TONGUE"</t>
  </si>
  <si>
    <t>XX010HSVHR035PL018</t>
  </si>
  <si>
    <t>XX010HSHWR035PL018</t>
  </si>
  <si>
    <t>XX010HSZEB025PL038</t>
  </si>
  <si>
    <t>XX010HAWLIM025PL038</t>
  </si>
  <si>
    <t>XX010HSHAWLIM035PL018</t>
  </si>
  <si>
    <t>XX010HSGGL050PL008</t>
  </si>
  <si>
    <t>XX010HMMXS035PL018</t>
  </si>
  <si>
    <t>4" SUCCULENT ASSORTMENT</t>
  </si>
  <si>
    <t>XX010CACBMX035PL018</t>
  </si>
  <si>
    <t>4" BALL CACTUS ASSORTMENT</t>
  </si>
  <si>
    <t>XX010HMMXOP025PL032</t>
  </si>
  <si>
    <t>2.5" OPUNTIA ASSORTMENT</t>
  </si>
  <si>
    <t>2" NOTOCACTUS LENINGHAUSII</t>
  </si>
  <si>
    <t>2.5" GOLD FINGER CACTUS</t>
  </si>
  <si>
    <t>4" GOLD FINGER CACTUS</t>
  </si>
  <si>
    <t>4" NOTOCACTUS LENINGHAUSII</t>
  </si>
  <si>
    <t>4" MAMMILLARIA GRACILIS</t>
  </si>
  <si>
    <t>5" CACTUS ASSORTMENT</t>
  </si>
  <si>
    <t>5" MAMMILLARIA ELONGATA</t>
  </si>
  <si>
    <t>6" CACTUS ASSORTMENT</t>
  </si>
  <si>
    <t>6" STETSONIA CORYNE</t>
  </si>
  <si>
    <t>6" CHIQUE-CHIQUE CACTUS</t>
  </si>
  <si>
    <t>8" MAMMILLARIA ELONGATA</t>
  </si>
  <si>
    <t>8" CHIQUE-CHIQUE CACTUS</t>
  </si>
  <si>
    <t>5" CHIQUE-CHIQUE CACTUS</t>
  </si>
  <si>
    <t>XX010HSNCLN020PL050</t>
  </si>
  <si>
    <t>XX010HSNCLN035PL018</t>
  </si>
  <si>
    <t>XX010HSMGC035PL018</t>
  </si>
  <si>
    <t>XX010HSMEL050PL010</t>
  </si>
  <si>
    <t>XX010HSMEL080PL004</t>
  </si>
  <si>
    <t>XX010HSGFC025PL038</t>
  </si>
  <si>
    <t>XX010HSGFC035PL018</t>
  </si>
  <si>
    <t>XX010HMMXC050PL010</t>
  </si>
  <si>
    <t>XX010HMMXC060PL006</t>
  </si>
  <si>
    <t>XX010HSSTC060PL006</t>
  </si>
  <si>
    <t>XX010HSCHQ060PL006</t>
  </si>
  <si>
    <t>XX010HSCHQ050PL010</t>
  </si>
  <si>
    <t>5" ESPOSTOA NANA "OLD MAN"</t>
  </si>
  <si>
    <t>XX010HSESPN050PL010</t>
  </si>
  <si>
    <t>XX010HSCHQ080PL004</t>
  </si>
  <si>
    <t>2" ZEBRA HAWORTHIA</t>
  </si>
  <si>
    <t>2.5" VARIEGATED CRASSULA</t>
  </si>
  <si>
    <t>4" CARIBBEAN AGAVE</t>
  </si>
  <si>
    <t>XX010HSZEB020PL050</t>
  </si>
  <si>
    <t>XX010HSCSV025PL038</t>
  </si>
  <si>
    <t>XX010HSAGCB035PL018</t>
  </si>
  <si>
    <t>XX010HSPRT035PL018</t>
  </si>
  <si>
    <t>4" OPUNTIA SUBULATA</t>
  </si>
  <si>
    <t>4" OPUNTIA SULPHUREA</t>
  </si>
  <si>
    <t>4" OPUNTIA FICUS INDICA</t>
  </si>
  <si>
    <t>4" OPUNTIA SUBULATA MONSTROSE</t>
  </si>
  <si>
    <t>4" OPUNTIA MOUSE EARS</t>
  </si>
  <si>
    <t>4" NOPAL CACTUS</t>
  </si>
  <si>
    <t>4" OPUNTIA MAVERICK</t>
  </si>
  <si>
    <t>4" ROAD KILL CACTUS</t>
  </si>
  <si>
    <t>4" YELLOW BUNNY EARS</t>
  </si>
  <si>
    <t>XX010HSOPS035PL018</t>
  </si>
  <si>
    <t>XX010HSOPSM035PL018</t>
  </si>
  <si>
    <t>XX010HSOPU035PL018</t>
  </si>
  <si>
    <t>XX010HSNPL035PL018</t>
  </si>
  <si>
    <t>XX010HSOPY035PL018</t>
  </si>
  <si>
    <t>XX010HSRKC035PL018</t>
  </si>
  <si>
    <t>XX010HSOPMV035PL018</t>
  </si>
  <si>
    <t>XX010HSOPME035PL018</t>
  </si>
  <si>
    <t>XX010HSOPFI035PL018</t>
  </si>
  <si>
    <t>6" MADAGASCAR PALM</t>
  </si>
  <si>
    <t>8" MADAGASCAR PALM</t>
  </si>
  <si>
    <t>10" MADAGASCAR PALM</t>
  </si>
  <si>
    <t>XX010HSPCH060PL006</t>
  </si>
  <si>
    <t>XX010HSPCH100PL002</t>
  </si>
  <si>
    <t>XX010SANMX060PL006</t>
  </si>
  <si>
    <t>6" SANSEVIERIA ASSORTMENT</t>
  </si>
  <si>
    <t>6" SNAKE PLANT VARIEGATED</t>
  </si>
  <si>
    <t>6" SNAKE PLANT</t>
  </si>
  <si>
    <t>XX010SANSV060PL006</t>
  </si>
  <si>
    <t>4" SYNGONIUM ASSORTMENT</t>
  </si>
  <si>
    <t>6" ALOE VERA</t>
  </si>
  <si>
    <t>XX015ALOVER060PL012</t>
  </si>
  <si>
    <t>XX015SYNGON040PL030</t>
  </si>
  <si>
    <t>TROPICAL FOLIAGE</t>
  </si>
  <si>
    <t>6" NETHERLAND STAGHORN FERN</t>
  </si>
  <si>
    <t>XX011STGNTH060PL012</t>
  </si>
  <si>
    <t>4" PHILODENDRON HEARTLEAF</t>
  </si>
  <si>
    <t>6" PHILODENDRON HEARTLEAF</t>
  </si>
  <si>
    <t>6" GOLDEN POTHOS</t>
  </si>
  <si>
    <t>XX011PHLHRT040PL030</t>
  </si>
  <si>
    <t>XX011PHLHRT060PL012</t>
  </si>
  <si>
    <t>XX011POTGLD060PL012</t>
  </si>
  <si>
    <t>4" HEDERA IVY</t>
  </si>
  <si>
    <t>6" HEDERA IVY</t>
  </si>
  <si>
    <t>XX011HEDIVY040PL030</t>
  </si>
  <si>
    <t>XX011HEDIVY060PL012</t>
  </si>
  <si>
    <t>5" CONCRETE DISH SUCCULENT GARDEN</t>
  </si>
  <si>
    <t>7" CONCRETE DISH SUCCULENT GARDEN</t>
  </si>
  <si>
    <t>3" RIPPLED WAVE SUCCULENT PALNTER</t>
  </si>
  <si>
    <t>4" NORFOLK ISLAND PINE</t>
  </si>
  <si>
    <t>XX015NFKPN040PL030</t>
  </si>
  <si>
    <t>4" BOSTON FERN ASSORTMENT</t>
  </si>
  <si>
    <t>XX011BOSFR040PL030</t>
  </si>
  <si>
    <t>XX010ECHMX025PL032</t>
  </si>
  <si>
    <t>XX011FOLMX025PL080</t>
  </si>
  <si>
    <t>2.5" FOLIAGE ASSORTMENT</t>
  </si>
  <si>
    <t>XX018CALBTS040PL030</t>
  </si>
  <si>
    <t>4" CALATHEA BEAUTY STAR</t>
  </si>
  <si>
    <t>XX018HSPFR040PL030</t>
  </si>
  <si>
    <t>4" PEPEROMIA FROST</t>
  </si>
  <si>
    <t>SALES &amp; SPECIALS</t>
  </si>
  <si>
    <t>2.5" EUPHORBIA RED TRIGONA</t>
  </si>
  <si>
    <t>4" EUPHORBIA RED TRIGONA</t>
  </si>
  <si>
    <t>4" BURROS TAIL</t>
  </si>
  <si>
    <t>4" SUCCULENT ASSORTMENT HANGING BASKET</t>
  </si>
  <si>
    <t>5" GOBI CACTUS GARDEN</t>
  </si>
  <si>
    <t>5" GOBI SUCCULENT GARDEN</t>
  </si>
  <si>
    <t>10 INCH WOOD</t>
  </si>
  <si>
    <t>XX010BURTL035PL018</t>
  </si>
  <si>
    <t>XX010SUCMX035HB018</t>
  </si>
  <si>
    <t>XX011POTPNJ040PL030</t>
  </si>
  <si>
    <t>4" PEARL AND JADE POTHOS</t>
  </si>
  <si>
    <t>XX011ATMFR060PL012</t>
  </si>
  <si>
    <t>6" AUTUMN FERN</t>
  </si>
  <si>
    <t>XX011BLSTR040PL030</t>
  </si>
  <si>
    <t>4" BLUE STAR FOOTED FERN</t>
  </si>
  <si>
    <t>XX018CALFRD040PL030</t>
  </si>
  <si>
    <t>4" CALATHEA FREDDY</t>
  </si>
  <si>
    <t>4" SPATHIPHYLLUM DOMINO</t>
  </si>
  <si>
    <t>XX015HSPMS040PL030</t>
  </si>
  <si>
    <t>4" MONEY TREE STUMPS</t>
  </si>
  <si>
    <t>XX018SPADMO040PL030</t>
  </si>
  <si>
    <t>XX011ALOFRY060PL012</t>
  </si>
  <si>
    <t>XX011PHLBR040PL030</t>
  </si>
  <si>
    <t>4" PHILODENDRON BRASIL</t>
  </si>
  <si>
    <t>XX011PHLMCN040PL030</t>
  </si>
  <si>
    <t>4" PHILODENDRON MICANS</t>
  </si>
  <si>
    <t>XX011TGSTR060PL012</t>
  </si>
  <si>
    <t>6" TIGER STRIPE</t>
  </si>
  <si>
    <t>XX011BLSTR060PL012</t>
  </si>
  <si>
    <t>6" BLUE STAR FOOTED FERN</t>
  </si>
  <si>
    <t>XX018HTALSD040PL030</t>
  </si>
  <si>
    <t>4" ALOCASIA SILVER DRAGON</t>
  </si>
  <si>
    <t>XX018CALMSC040PL030</t>
  </si>
  <si>
    <t>4" CALATHEA MUSAICA</t>
  </si>
  <si>
    <t>XX018PHIWZD040PL030</t>
  </si>
  <si>
    <t>4" PHILODENDRON WHITE WIZARD</t>
  </si>
  <si>
    <t>XX018PHLROF060PL012</t>
  </si>
  <si>
    <t>6" PHILODENDRON RING OF FIRE</t>
  </si>
  <si>
    <t>XX018PHLWWZ060PL012</t>
  </si>
  <si>
    <t>6" PHILODENDRON WHITE WIZARD</t>
  </si>
  <si>
    <t>XX018HTALDS060PL012</t>
  </si>
  <si>
    <t>6" ALOCASIA DRAGON SCALE</t>
  </si>
  <si>
    <t>XX018HTALSD060PL012</t>
  </si>
  <si>
    <t>6" ALOCASIA SILVER DRAGON</t>
  </si>
  <si>
    <t>XX018CALMAK040PL030</t>
  </si>
  <si>
    <t>4" CALATHEA MAKOYANA</t>
  </si>
  <si>
    <t>XX018XANLEN040PL030</t>
  </si>
  <si>
    <t>4" XANTHOSOMA LENDENII</t>
  </si>
  <si>
    <t>XX015HSPMT040PL030</t>
  </si>
  <si>
    <t>4" MONEY TREE BRAIDS</t>
  </si>
  <si>
    <t>XX015MOTRBR060PL012</t>
  </si>
  <si>
    <t>6" MONEY TREE BRAIDS</t>
  </si>
  <si>
    <t>4" HAWORTHIA STAR CACTUS</t>
  </si>
  <si>
    <t>XX010HSHST035PL018</t>
  </si>
  <si>
    <t>XX010HSHWS050PL008</t>
  </si>
  <si>
    <t>5" HAWORTHIA WHITE SPIDER</t>
  </si>
  <si>
    <t>XX010HSHTW050PL008</t>
  </si>
  <si>
    <t>5" HAWORTHIA LIMIFOLIA TWISTER</t>
  </si>
  <si>
    <t>XX010HSHWS060PL006</t>
  </si>
  <si>
    <t>6" HAWORTHIA WHITE SPIDER</t>
  </si>
  <si>
    <t>6" ALOCASIA FRYDEK</t>
  </si>
  <si>
    <t>XX011CALRAT040PL030</t>
  </si>
  <si>
    <t>XX011CALRAT0460PL012</t>
  </si>
  <si>
    <t>4" CALATHEA RATTLESNAKE</t>
  </si>
  <si>
    <t>6" CALATHEA RATTLESNAKE</t>
  </si>
  <si>
    <t>XX011CROMX040PL030</t>
  </si>
  <si>
    <t>4" CROTON ASSORTMENT</t>
  </si>
  <si>
    <t>XX011RABFT040PL030</t>
  </si>
  <si>
    <t>4" RABBIT FOOT FERN</t>
  </si>
  <si>
    <t>XX011HTCCF080PL006</t>
  </si>
  <si>
    <t>8" COTTON CANDY FERN HANGING BASKET</t>
  </si>
  <si>
    <t>8 INCH HANGING BASKET</t>
  </si>
  <si>
    <t>XX011LMNBN040PL012</t>
  </si>
  <si>
    <t>6" LEMON BUTTON FERN</t>
  </si>
  <si>
    <t>XX018HTALDS040PL030</t>
  </si>
  <si>
    <t>4" ALOCASIA DRAGON SCALE</t>
  </si>
  <si>
    <t>XX018HTALP040PL030</t>
  </si>
  <si>
    <t>4" ALOCASIA POLLY</t>
  </si>
  <si>
    <t>XX018ASPAVS040PL030</t>
  </si>
  <si>
    <t>4" ASPLENIUM AVIS</t>
  </si>
  <si>
    <t>XX018ASPPAR040PL030</t>
  </si>
  <si>
    <t>4" ASPLENIUM PARVATI</t>
  </si>
  <si>
    <t>XX018HSPTS040PL030</t>
  </si>
  <si>
    <t>4" PEPEROMIA TOSCANI</t>
  </si>
  <si>
    <t>XX011CALMX040PL030</t>
  </si>
  <si>
    <t>4" CALATHEA ASSORTMENT</t>
  </si>
  <si>
    <t>XX011HTALDS040PL030</t>
  </si>
  <si>
    <t>XX011SLVRB040PL030</t>
  </si>
  <si>
    <t>4" SILVER RIBBON FERN</t>
  </si>
  <si>
    <t>XX011STGNTH080HB006</t>
  </si>
  <si>
    <t>8" NETHERLAND STAGHORN FERN</t>
  </si>
  <si>
    <t>XX011HTBSTN060PL012</t>
  </si>
  <si>
    <t>6" TRUE BOSTON</t>
  </si>
  <si>
    <t>XX011BLSTR080HB006</t>
  </si>
  <si>
    <t>8" BLUE STAR HANGING BASKET</t>
  </si>
  <si>
    <t>XX015HTPNY040PL030</t>
  </si>
  <si>
    <t>4" PONYTAIL PALM</t>
  </si>
  <si>
    <t>XX015SANROB040PL030</t>
  </si>
  <si>
    <t>4" SANSEVIERIA ROBUSTA</t>
  </si>
  <si>
    <t>XX018CALMST040PL030</t>
  </si>
  <si>
    <t>4" CALATHEA MYSTY</t>
  </si>
  <si>
    <t>XX018HTFFC040PL030</t>
  </si>
  <si>
    <t>4" CROCODILE FERN</t>
  </si>
  <si>
    <t>XX018PPRRSS040PL030</t>
  </si>
  <si>
    <t>4" PEPEROMIA ROSSO</t>
  </si>
  <si>
    <t>XX018HSPAW040PL030</t>
  </si>
  <si>
    <t>4" PEPEROMIA WATERMELON</t>
  </si>
  <si>
    <t>XX018HTPRF040PL030</t>
  </si>
  <si>
    <t>4" PHILODENDRON RING OF FIRE</t>
  </si>
  <si>
    <t>XX018ZZPBLK040PL030</t>
  </si>
  <si>
    <t>4" ZZ PLANT BLACK</t>
  </si>
  <si>
    <t>XX018SPAFLB040PL030</t>
  </si>
  <si>
    <t>4" SPATHIPHYLLUM FLOWERBUNCH W/ SPIKE</t>
  </si>
  <si>
    <t>XX018SPASWP080PL006</t>
  </si>
  <si>
    <t>8" SPATHIPHYLLUM SWEET PABLO W/ SPIKE</t>
  </si>
  <si>
    <t>ArizonaEast Distributors ARI11-FL
Availability
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</si>
</sst>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#,##0.00;\-#,##0.00"/>
    <numFmt numFmtId="165" formatCode="0_);\(0\)"/>
    <numFmt numFmtId="166" formatCode="0.00_);\(0.00\)"/>
    <numFmt numFmtId="167" formatCode="&quot;$&quot;#,##0.00"/>
    <numFmt numFmtId="168" formatCode="#,##0.0_);[Red]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 tint="-0.499984740745262"/>
      <name val="Trebuchet MS"/>
      <family val="2"/>
    </font>
    <font>
      <b/>
      <sz val="11"/>
      <color theme="1" tint="-0.499984740745262"/>
      <name val="Trebuchet MS"/>
      <family val="2"/>
    </font>
    <font>
      <b/>
      <sz val="8"/>
      <color theme="1" tint="-0.499984740745262"/>
      <name val="Trebuchet MS"/>
      <family val="2"/>
    </font>
    <font>
      <sz val="8"/>
      <color rgb="FF292929"/>
      <name val="Trebuchet MS"/>
      <family val="2"/>
    </font>
    <font>
      <sz val="8"/>
      <name val="Calibri"/>
      <family val="2"/>
      <scheme val="minor"/>
    </font>
    <font>
      <sz val="8"/>
      <color theme="1"/>
      <name val="Trebuchet MS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8"/>
      <color theme="1"/>
      <name val="Trebuchet MS Bold Italic"/>
    </font>
    <font>
      <b/>
      <sz val="8"/>
      <color theme="1"/>
      <name val="Trebuchet MS"/>
      <family val="2"/>
    </font>
    <font>
      <sz val="8"/>
      <color rgb="FF000000"/>
      <name val="Trebuchet MS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2" borderId="0" xfId="0" applyFont="1" applyFill="1"/>
    <xf numFmtId="0" fontId="4" fillId="2" borderId="0" xfId="0" applyFont="1" applyFill="1"/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/>
    <xf numFmtId="0" fontId="5" fillId="0" borderId="1" xfId="1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" xfId="0" applyFont="1" applyFill="1" applyBorder="1"/>
    <xf numFmtId="49" fontId="2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49" fontId="2" fillId="0" borderId="1" xfId="0" applyNumberFormat="1" applyFont="1" applyBorder="1"/>
    <xf numFmtId="0" fontId="2" fillId="2" borderId="3" xfId="0" applyFont="1" applyFill="1" applyBorder="1"/>
    <xf numFmtId="2" fontId="2" fillId="2" borderId="3" xfId="0" applyNumberFormat="1" applyFont="1" applyFill="1" applyBorder="1"/>
    <xf numFmtId="49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/>
    </xf>
    <xf numFmtId="0" fontId="7" fillId="0" borderId="1" xfId="1" applyFont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/>
    <xf numFmtId="0" fontId="11" fillId="2" borderId="1" xfId="0" applyFont="1" applyFill="1" applyBorder="1"/>
    <xf numFmtId="49" fontId="2" fillId="2" borderId="1" xfId="0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left"/>
    </xf>
    <xf numFmtId="0" fontId="0" fillId="0" borderId="1" xfId="0" applyBorder="1"/>
    <xf numFmtId="49" fontId="7" fillId="0" borderId="1" xfId="0" applyNumberFormat="1" applyFont="1" applyBorder="1"/>
    <xf numFmtId="49" fontId="2" fillId="0" borderId="1" xfId="0" applyNumberFormat="1" applyFont="1" applyBorder="1" applyAlignment="1">
      <alignment vertical="center"/>
    </xf>
    <xf numFmtId="49" fontId="12" fillId="0" borderId="1" xfId="0" applyNumberFormat="1" applyFont="1" applyBorder="1"/>
    <xf numFmtId="0" fontId="7" fillId="0" borderId="1" xfId="0" applyFont="1" applyBorder="1"/>
    <xf numFmtId="165" fontId="2" fillId="2" borderId="1" xfId="0" applyNumberFormat="1" applyFont="1" applyFill="1" applyBorder="1"/>
    <xf numFmtId="0" fontId="5" fillId="0" borderId="1" xfId="0" applyFont="1" applyBorder="1"/>
    <xf numFmtId="0" fontId="5" fillId="0" borderId="1" xfId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/>
    <xf numFmtId="0" fontId="10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8" fontId="4" fillId="0" borderId="0" xfId="0" applyNumberFormat="1" applyFont="1" applyFill="1" applyBorder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40" fontId="4" fillId="0" borderId="0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AC6B7BA5-05E5-4AE9-A601-A750B5979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78465</xdr:colOff>
      <xdr:row>0</xdr:row>
      <xdr:rowOff>109904</xdr:rowOff>
    </xdr:from>
    <xdr:to>
      <xdr:col>3</xdr:col>
      <xdr:colOff>67409</xdr:colOff>
      <xdr:row>0</xdr:row>
      <xdr:rowOff>718040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59C67-97A9-4FC8-8AE6-D28D878698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5" y="109904"/>
          <a:ext cx="1699780" cy="608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4895-BB96-4496-93B5-C84682523126}">
  <sheetPr>
    <pageSetUpPr fitToPage="1"/>
  </sheetPr>
  <dimension ref="A1:S244"/>
  <sheetViews>
    <sheetView tabSelected="1" zoomScale="130" zoomScaleNormal="130" zoomScalePageLayoutView="120" workbookViewId="0">
      <selection sqref="A1:G1"/>
    </sheetView>
  </sheetViews>
  <sheetFormatPr defaultColWidth="8.85546875" defaultRowHeight="15" x14ac:dyDescent="0.25"/>
  <cols>
    <col min="1" max="1" width="5.42578125" customWidth="1"/>
    <col min="2" max="2" width="12" customWidth="1"/>
    <col min="3" max="3" width="8.28515625" customWidth="1"/>
    <col min="4" max="4" width="17.28515625" customWidth="1"/>
    <col min="5" max="5" width="36.140625" customWidth="1"/>
    <col min="6" max="6" width="17.85546875" customWidth="1"/>
    <col min="7" max="7" width="4.140625" style="48" customWidth="1"/>
    <col min="8" max="8" width="6.140625" customWidth="1"/>
    <col min="9" max="10" width="2.85546875" hidden="1" customWidth="1"/>
    <col min="11" max="11" width="3.140625" hidden="1" customWidth="1"/>
    <col min="12" max="12" width="6.42578125" hidden="1" customWidth="1"/>
    <col min="13" max="13" width="7.42578125" hidden="1" customWidth="1"/>
    <col min="14" max="14" width="7.85546875" hidden="1" customWidth="1"/>
    <col min="15" max="15" width="7.42578125" hidden="1" customWidth="1"/>
    <col min="16" max="16" width="9.140625" hidden="1" customWidth="1"/>
    <col min="17" max="19" width="9.140625" customWidth="1"/>
  </cols>
  <sheetData>
    <row r="1" spans="1:16" ht="66" customHeight="1" x14ac:dyDescent="0.25">
      <c r="A1" s="49" t="s">
        <v>465</v>
      </c>
      <c r="B1" s="50"/>
      <c r="C1" s="50"/>
      <c r="D1" s="50"/>
      <c r="E1" s="50"/>
      <c r="F1" s="50"/>
      <c r="G1" s="51"/>
    </row>
    <row r="2" spans="1:16" ht="16.5" x14ac:dyDescent="0.3">
      <c r="A2" s="66" t="s">
        <v>349</v>
      </c>
      <c r="B2" s="66"/>
      <c r="C2" s="66"/>
      <c r="D2" s="66"/>
      <c r="E2" s="66"/>
      <c r="F2" s="66"/>
      <c r="G2" s="66"/>
      <c r="H2" s="19"/>
      <c r="I2" s="14"/>
      <c r="J2" s="14"/>
      <c r="K2" s="15"/>
      <c r="L2" s="15"/>
      <c r="M2" s="3"/>
      <c r="N2" s="4"/>
      <c r="O2" s="2"/>
    </row>
    <row r="3" spans="1:16" ht="15.75" x14ac:dyDescent="0.3">
      <c r="A3" s="11" t="s">
        <v>0</v>
      </c>
      <c r="B3" s="6" t="s">
        <v>1</v>
      </c>
      <c r="C3" s="12" t="s">
        <v>2</v>
      </c>
      <c r="D3" s="6" t="s">
        <v>3</v>
      </c>
      <c r="E3" s="6" t="s">
        <v>4</v>
      </c>
      <c r="F3" s="6" t="s">
        <v>5</v>
      </c>
      <c r="G3" s="12" t="s">
        <v>6</v>
      </c>
      <c r="H3" s="20"/>
      <c r="I3" s="11" t="s">
        <v>7</v>
      </c>
      <c r="J3" s="11" t="s">
        <v>8</v>
      </c>
      <c r="K3" s="6" t="s">
        <v>9</v>
      </c>
      <c r="L3" s="6" t="s">
        <v>10</v>
      </c>
      <c r="M3" s="7" t="s">
        <v>11</v>
      </c>
      <c r="N3" s="8" t="s">
        <v>12</v>
      </c>
      <c r="O3" s="9" t="s">
        <v>13</v>
      </c>
    </row>
    <row r="4" spans="1:16" ht="15.75" x14ac:dyDescent="0.3">
      <c r="A4" s="11">
        <v>1</v>
      </c>
      <c r="B4" s="6"/>
      <c r="C4" s="12"/>
      <c r="D4" s="16" t="s">
        <v>171</v>
      </c>
      <c r="E4" s="5" t="s">
        <v>350</v>
      </c>
      <c r="F4" s="5" t="s">
        <v>32</v>
      </c>
      <c r="G4" s="40">
        <v>38</v>
      </c>
      <c r="H4" s="21"/>
      <c r="I4" s="11">
        <v>23</v>
      </c>
      <c r="J4" s="11">
        <v>12</v>
      </c>
      <c r="K4" s="12">
        <v>12</v>
      </c>
      <c r="L4" s="12">
        <v>5</v>
      </c>
      <c r="M4" s="7">
        <f t="shared" ref="M4" si="0">SUM(K4*J4*I4)/1728</f>
        <v>1.9166666666666667</v>
      </c>
      <c r="N4" s="8">
        <f>SUM(M4*C4)</f>
        <v>0</v>
      </c>
      <c r="O4" s="9">
        <f>SUM(L4*C4)</f>
        <v>0</v>
      </c>
      <c r="P4">
        <f>SUM(G4*C4)</f>
        <v>0</v>
      </c>
    </row>
    <row r="5" spans="1:16" ht="15.75" x14ac:dyDescent="0.3">
      <c r="A5" s="11">
        <f>A4+1</f>
        <v>2</v>
      </c>
      <c r="B5" s="6"/>
      <c r="C5" s="12"/>
      <c r="D5" s="16" t="s">
        <v>50</v>
      </c>
      <c r="E5" s="5" t="s">
        <v>351</v>
      </c>
      <c r="F5" s="5" t="s">
        <v>26</v>
      </c>
      <c r="G5" s="40">
        <v>18</v>
      </c>
      <c r="H5" s="21"/>
      <c r="I5" s="11">
        <v>23</v>
      </c>
      <c r="J5" s="11">
        <v>12</v>
      </c>
      <c r="K5" s="12">
        <v>12</v>
      </c>
      <c r="L5" s="12">
        <v>5</v>
      </c>
      <c r="M5" s="7">
        <f>SUM(K5*J5*I5)/1728</f>
        <v>1.9166666666666667</v>
      </c>
      <c r="N5" s="8">
        <f>SUM(M5*C5)</f>
        <v>0</v>
      </c>
      <c r="O5" s="9">
        <f>SUM(L5*C5)</f>
        <v>0</v>
      </c>
      <c r="P5">
        <f>SUM(G5*C5)</f>
        <v>0</v>
      </c>
    </row>
    <row r="6" spans="1:16" ht="15.75" x14ac:dyDescent="0.3">
      <c r="A6" s="11">
        <f>A5+1</f>
        <v>3</v>
      </c>
      <c r="B6" s="6"/>
      <c r="C6" s="12"/>
      <c r="D6" s="5" t="s">
        <v>357</v>
      </c>
      <c r="E6" s="5" t="s">
        <v>352</v>
      </c>
      <c r="F6" s="5" t="s">
        <v>26</v>
      </c>
      <c r="G6" s="40">
        <v>18</v>
      </c>
      <c r="H6" s="21"/>
      <c r="I6" s="11">
        <v>23</v>
      </c>
      <c r="J6" s="11">
        <v>12</v>
      </c>
      <c r="K6" s="12">
        <v>12</v>
      </c>
      <c r="L6" s="12">
        <v>5</v>
      </c>
      <c r="M6" s="7">
        <f>SUM(K6*J6*I6)/1728</f>
        <v>1.9166666666666667</v>
      </c>
      <c r="N6" s="8">
        <f>SUM(M6*C6)</f>
        <v>0</v>
      </c>
      <c r="O6" s="9">
        <f>SUM(L6*C6)</f>
        <v>0</v>
      </c>
      <c r="P6">
        <f>SUM(G6*C6)</f>
        <v>0</v>
      </c>
    </row>
    <row r="7" spans="1:16" ht="15.75" x14ac:dyDescent="0.3">
      <c r="A7" s="11">
        <f t="shared" ref="A7:A11" si="1">A6+1</f>
        <v>4</v>
      </c>
      <c r="B7" s="6"/>
      <c r="C7" s="12"/>
      <c r="D7" s="5" t="s">
        <v>358</v>
      </c>
      <c r="E7" s="5" t="s">
        <v>353</v>
      </c>
      <c r="F7" s="5" t="s">
        <v>31</v>
      </c>
      <c r="G7" s="40">
        <v>18</v>
      </c>
      <c r="H7" s="21"/>
      <c r="I7" s="11"/>
      <c r="J7" s="11"/>
      <c r="K7" s="12"/>
      <c r="L7" s="12"/>
      <c r="M7" s="7"/>
      <c r="N7" s="8"/>
      <c r="O7" s="9"/>
    </row>
    <row r="8" spans="1:16" ht="15.75" x14ac:dyDescent="0.3">
      <c r="A8" s="11">
        <f t="shared" si="1"/>
        <v>5</v>
      </c>
      <c r="B8" s="6"/>
      <c r="C8" s="12"/>
      <c r="D8" s="16" t="s">
        <v>175</v>
      </c>
      <c r="E8" s="5" t="s">
        <v>172</v>
      </c>
      <c r="F8" s="5" t="s">
        <v>26</v>
      </c>
      <c r="G8" s="40">
        <v>18</v>
      </c>
      <c r="H8" s="21"/>
      <c r="I8" s="11"/>
      <c r="J8" s="11"/>
      <c r="K8" s="12"/>
      <c r="L8" s="12"/>
      <c r="M8" s="7"/>
      <c r="N8" s="8"/>
      <c r="O8" s="9"/>
    </row>
    <row r="9" spans="1:16" ht="15.75" x14ac:dyDescent="0.3">
      <c r="A9" s="11">
        <f t="shared" si="1"/>
        <v>6</v>
      </c>
      <c r="B9" s="6"/>
      <c r="C9" s="12"/>
      <c r="D9" s="5" t="s">
        <v>97</v>
      </c>
      <c r="E9" s="5" t="s">
        <v>354</v>
      </c>
      <c r="F9" s="5" t="s">
        <v>37</v>
      </c>
      <c r="G9" s="40">
        <v>8</v>
      </c>
      <c r="H9" s="21"/>
      <c r="I9" s="11"/>
      <c r="J9" s="11"/>
      <c r="K9" s="12"/>
      <c r="L9" s="12"/>
      <c r="M9" s="7"/>
      <c r="N9" s="8"/>
      <c r="O9" s="9"/>
    </row>
    <row r="10" spans="1:16" ht="15.75" x14ac:dyDescent="0.3">
      <c r="A10" s="11">
        <f t="shared" si="1"/>
        <v>7</v>
      </c>
      <c r="B10" s="6"/>
      <c r="C10" s="12"/>
      <c r="D10" s="5" t="s">
        <v>98</v>
      </c>
      <c r="E10" s="5" t="s">
        <v>355</v>
      </c>
      <c r="F10" s="5" t="s">
        <v>37</v>
      </c>
      <c r="G10" s="40">
        <v>8</v>
      </c>
      <c r="H10" s="21"/>
      <c r="I10" s="11"/>
      <c r="J10" s="11"/>
      <c r="K10" s="12"/>
      <c r="L10" s="12"/>
      <c r="M10" s="7"/>
      <c r="N10" s="8"/>
      <c r="O10" s="9"/>
    </row>
    <row r="11" spans="1:16" ht="15.75" x14ac:dyDescent="0.3">
      <c r="A11" s="11">
        <f t="shared" si="1"/>
        <v>8</v>
      </c>
      <c r="B11" s="6"/>
      <c r="C11" s="12"/>
      <c r="D11" s="5" t="s">
        <v>113</v>
      </c>
      <c r="E11" s="5" t="s">
        <v>40</v>
      </c>
      <c r="F11" s="5" t="s">
        <v>356</v>
      </c>
      <c r="G11" s="40">
        <v>6</v>
      </c>
      <c r="H11" s="21"/>
      <c r="I11" s="11"/>
      <c r="J11" s="11"/>
      <c r="K11" s="12"/>
      <c r="L11" s="12"/>
      <c r="M11" s="7"/>
      <c r="N11" s="8"/>
      <c r="O11" s="9"/>
    </row>
    <row r="12" spans="1:16" ht="16.5" x14ac:dyDescent="0.3">
      <c r="A12" s="66" t="s">
        <v>17</v>
      </c>
      <c r="B12" s="66"/>
      <c r="C12" s="66"/>
      <c r="D12" s="66"/>
      <c r="E12" s="66"/>
      <c r="F12" s="66"/>
      <c r="G12" s="66"/>
      <c r="H12" s="19"/>
      <c r="I12" s="14"/>
      <c r="J12" s="14"/>
      <c r="K12" s="15"/>
      <c r="L12" s="15"/>
      <c r="M12" s="3"/>
      <c r="N12" s="4"/>
      <c r="O12" s="2"/>
    </row>
    <row r="13" spans="1:16" ht="15.75" x14ac:dyDescent="0.3">
      <c r="A13" s="11" t="s">
        <v>0</v>
      </c>
      <c r="B13" s="6" t="s">
        <v>1</v>
      </c>
      <c r="C13" s="12" t="s">
        <v>2</v>
      </c>
      <c r="D13" s="6" t="s">
        <v>3</v>
      </c>
      <c r="E13" s="6" t="s">
        <v>4</v>
      </c>
      <c r="F13" s="6" t="s">
        <v>5</v>
      </c>
      <c r="G13" s="12" t="s">
        <v>6</v>
      </c>
      <c r="H13" s="20"/>
      <c r="I13" s="11" t="s">
        <v>7</v>
      </c>
      <c r="J13" s="11" t="s">
        <v>8</v>
      </c>
      <c r="K13" s="6" t="s">
        <v>9</v>
      </c>
      <c r="L13" s="6" t="s">
        <v>10</v>
      </c>
      <c r="M13" s="7" t="s">
        <v>11</v>
      </c>
      <c r="N13" s="8" t="s">
        <v>12</v>
      </c>
      <c r="O13" s="9" t="s">
        <v>13</v>
      </c>
    </row>
    <row r="14" spans="1:16" ht="15.75" x14ac:dyDescent="0.3">
      <c r="A14" s="11">
        <f>SUM(A11+1)</f>
        <v>9</v>
      </c>
      <c r="B14" s="6"/>
      <c r="C14" s="12"/>
      <c r="D14" s="5" t="s">
        <v>156</v>
      </c>
      <c r="E14" s="5" t="s">
        <v>19</v>
      </c>
      <c r="F14" s="5" t="s">
        <v>32</v>
      </c>
      <c r="G14" s="40">
        <v>32</v>
      </c>
      <c r="H14" s="21"/>
      <c r="I14" s="11">
        <v>23</v>
      </c>
      <c r="J14" s="11">
        <v>12</v>
      </c>
      <c r="K14" s="12">
        <v>12</v>
      </c>
      <c r="L14" s="12">
        <v>5</v>
      </c>
      <c r="M14" s="7">
        <f t="shared" ref="M14" si="2">SUM(K14*J14*I14)/1728</f>
        <v>1.9166666666666667</v>
      </c>
      <c r="N14" s="8">
        <f>SUM(M14*C14)</f>
        <v>0</v>
      </c>
      <c r="O14" s="9">
        <f>SUM(L14*C14)</f>
        <v>0</v>
      </c>
      <c r="P14">
        <f>SUM(G14*C14)</f>
        <v>0</v>
      </c>
    </row>
    <row r="15" spans="1:16" ht="15.75" x14ac:dyDescent="0.3">
      <c r="A15" s="11">
        <f>A14+1</f>
        <v>10</v>
      </c>
      <c r="B15" s="6"/>
      <c r="C15" s="12"/>
      <c r="D15" s="5" t="s">
        <v>165</v>
      </c>
      <c r="E15" s="5" t="s">
        <v>166</v>
      </c>
      <c r="F15" s="5" t="s">
        <v>32</v>
      </c>
      <c r="G15" s="40">
        <v>32</v>
      </c>
      <c r="H15" s="21"/>
      <c r="I15" s="11">
        <v>23</v>
      </c>
      <c r="J15" s="11">
        <v>12</v>
      </c>
      <c r="K15" s="12">
        <v>12</v>
      </c>
      <c r="L15" s="12">
        <v>5</v>
      </c>
      <c r="M15" s="7">
        <f>SUM(K15*J15*I15)/1728</f>
        <v>1.9166666666666667</v>
      </c>
      <c r="N15" s="8">
        <f>SUM(M15*C15)</f>
        <v>0</v>
      </c>
      <c r="O15" s="9">
        <f>SUM(L15*C15)</f>
        <v>0</v>
      </c>
      <c r="P15">
        <f>SUM(G15*C15)</f>
        <v>0</v>
      </c>
    </row>
    <row r="16" spans="1:16" ht="15.75" x14ac:dyDescent="0.3">
      <c r="A16" s="11">
        <f>A15+1</f>
        <v>11</v>
      </c>
      <c r="B16" s="6"/>
      <c r="C16" s="12"/>
      <c r="D16" s="5" t="s">
        <v>157</v>
      </c>
      <c r="E16" s="5" t="s">
        <v>59</v>
      </c>
      <c r="F16" s="5" t="s">
        <v>32</v>
      </c>
      <c r="G16" s="40">
        <v>32</v>
      </c>
      <c r="H16" s="21"/>
      <c r="I16" s="11">
        <v>23</v>
      </c>
      <c r="J16" s="11">
        <v>12</v>
      </c>
      <c r="K16" s="12">
        <v>12</v>
      </c>
      <c r="L16" s="12">
        <v>5</v>
      </c>
      <c r="M16" s="7">
        <f>SUM(K16*J16*I16)/1728</f>
        <v>1.9166666666666667</v>
      </c>
      <c r="N16" s="8">
        <f>SUM(M16*C16)</f>
        <v>0</v>
      </c>
      <c r="O16" s="9">
        <f>SUM(L16*C16)</f>
        <v>0</v>
      </c>
      <c r="P16">
        <f>SUM(G16*C16)</f>
        <v>0</v>
      </c>
    </row>
    <row r="17" spans="1:16" ht="15.75" x14ac:dyDescent="0.3">
      <c r="A17" s="11">
        <f>A16+1</f>
        <v>12</v>
      </c>
      <c r="B17" s="6"/>
      <c r="C17" s="12"/>
      <c r="D17" s="5" t="s">
        <v>343</v>
      </c>
      <c r="E17" s="5" t="s">
        <v>344</v>
      </c>
      <c r="F17" s="5" t="s">
        <v>32</v>
      </c>
      <c r="G17" s="40">
        <v>80</v>
      </c>
      <c r="H17" s="21"/>
      <c r="I17" s="11"/>
      <c r="J17" s="11"/>
      <c r="K17" s="12"/>
      <c r="L17" s="12"/>
      <c r="M17" s="7"/>
      <c r="N17" s="8"/>
      <c r="O17" s="9"/>
    </row>
    <row r="18" spans="1:16" ht="16.5" x14ac:dyDescent="0.3">
      <c r="A18" s="66" t="s">
        <v>87</v>
      </c>
      <c r="B18" s="66"/>
      <c r="C18" s="66"/>
      <c r="D18" s="66"/>
      <c r="E18" s="66"/>
      <c r="F18" s="66"/>
      <c r="G18" s="66"/>
      <c r="H18" s="21"/>
    </row>
    <row r="19" spans="1:16" ht="15.75" x14ac:dyDescent="0.3">
      <c r="A19" s="11" t="s">
        <v>0</v>
      </c>
      <c r="B19" s="6" t="s">
        <v>1</v>
      </c>
      <c r="C19" s="12" t="s">
        <v>2</v>
      </c>
      <c r="D19" s="6" t="s">
        <v>3</v>
      </c>
      <c r="E19" s="6" t="s">
        <v>4</v>
      </c>
      <c r="F19" s="6" t="s">
        <v>5</v>
      </c>
      <c r="G19" s="12" t="s">
        <v>6</v>
      </c>
      <c r="H19" s="21"/>
      <c r="I19" s="11" t="s">
        <v>7</v>
      </c>
      <c r="J19" s="11" t="s">
        <v>8</v>
      </c>
      <c r="K19" s="6" t="s">
        <v>9</v>
      </c>
      <c r="L19" s="6" t="s">
        <v>10</v>
      </c>
      <c r="M19" s="7" t="s">
        <v>11</v>
      </c>
      <c r="N19" s="8" t="s">
        <v>12</v>
      </c>
      <c r="O19" s="9" t="s">
        <v>13</v>
      </c>
    </row>
    <row r="20" spans="1:16" ht="15.75" x14ac:dyDescent="0.3">
      <c r="A20" s="11">
        <f>A17+1</f>
        <v>13</v>
      </c>
      <c r="B20" s="6"/>
      <c r="C20" s="12"/>
      <c r="D20" s="5" t="s">
        <v>89</v>
      </c>
      <c r="E20" s="5" t="s">
        <v>90</v>
      </c>
      <c r="F20" s="5" t="s">
        <v>31</v>
      </c>
      <c r="G20" s="40">
        <v>18</v>
      </c>
      <c r="H20" s="21"/>
      <c r="I20" s="11">
        <v>24</v>
      </c>
      <c r="J20" s="11">
        <v>24</v>
      </c>
      <c r="K20" s="12">
        <v>16</v>
      </c>
      <c r="L20" s="12">
        <v>10</v>
      </c>
      <c r="M20" s="7">
        <f t="shared" ref="M20" si="3">SUM(K20*J20*I20)/1728</f>
        <v>5.333333333333333</v>
      </c>
      <c r="N20" s="8">
        <f>SUM(M20*C20)</f>
        <v>0</v>
      </c>
      <c r="O20" s="9">
        <f>SUM(L20*C20)</f>
        <v>0</v>
      </c>
      <c r="P20">
        <v>0</v>
      </c>
    </row>
    <row r="21" spans="1:16" ht="15.75" x14ac:dyDescent="0.3">
      <c r="A21" s="11">
        <f t="shared" ref="A21:A23" si="4">A20+1</f>
        <v>14</v>
      </c>
      <c r="B21" s="6"/>
      <c r="C21" s="12"/>
      <c r="D21" s="5" t="s">
        <v>201</v>
      </c>
      <c r="E21" s="5" t="s">
        <v>202</v>
      </c>
      <c r="F21" s="5" t="s">
        <v>203</v>
      </c>
      <c r="G21" s="40">
        <v>2</v>
      </c>
      <c r="H21" s="21"/>
      <c r="I21" s="11">
        <v>24</v>
      </c>
      <c r="J21" s="11">
        <v>24</v>
      </c>
      <c r="K21" s="12">
        <v>16</v>
      </c>
      <c r="L21" s="12">
        <v>10</v>
      </c>
      <c r="M21" s="7">
        <f t="shared" ref="M21:M23" si="5">SUM(K21*J21*I21)/1728</f>
        <v>5.333333333333333</v>
      </c>
      <c r="N21" s="8">
        <f>SUM(M21*C21)</f>
        <v>0</v>
      </c>
      <c r="O21" s="9">
        <f>SUM(L21*C21)</f>
        <v>0</v>
      </c>
      <c r="P21">
        <v>0</v>
      </c>
    </row>
    <row r="22" spans="1:16" ht="15.75" x14ac:dyDescent="0.3">
      <c r="A22" s="11">
        <f t="shared" si="4"/>
        <v>15</v>
      </c>
      <c r="B22" s="6"/>
      <c r="C22" s="12"/>
      <c r="D22" s="5" t="s">
        <v>134</v>
      </c>
      <c r="E22" s="5" t="s">
        <v>135</v>
      </c>
      <c r="F22" s="5" t="s">
        <v>31</v>
      </c>
      <c r="G22" s="40">
        <v>18</v>
      </c>
      <c r="H22" s="21"/>
      <c r="I22" s="11">
        <v>24</v>
      </c>
      <c r="J22" s="11">
        <v>24</v>
      </c>
      <c r="K22" s="12">
        <v>16</v>
      </c>
      <c r="L22" s="12">
        <v>10</v>
      </c>
      <c r="M22" s="7">
        <f t="shared" si="5"/>
        <v>5.333333333333333</v>
      </c>
      <c r="N22" s="8">
        <f>SUM(M22*C22)</f>
        <v>0</v>
      </c>
      <c r="O22" s="9">
        <f>SUM(L22*C22)</f>
        <v>0</v>
      </c>
      <c r="P22">
        <v>0</v>
      </c>
    </row>
    <row r="23" spans="1:16" ht="15.75" x14ac:dyDescent="0.3">
      <c r="A23" s="11">
        <f t="shared" si="4"/>
        <v>16</v>
      </c>
      <c r="B23" s="6"/>
      <c r="C23" s="12"/>
      <c r="D23" s="5" t="s">
        <v>200</v>
      </c>
      <c r="E23" s="5" t="s">
        <v>214</v>
      </c>
      <c r="F23" s="5" t="s">
        <v>31</v>
      </c>
      <c r="G23" s="40">
        <v>18</v>
      </c>
      <c r="H23" s="21"/>
      <c r="I23" s="11">
        <v>24</v>
      </c>
      <c r="J23" s="11">
        <v>24</v>
      </c>
      <c r="K23" s="12">
        <v>16</v>
      </c>
      <c r="L23" s="12">
        <v>10</v>
      </c>
      <c r="M23" s="7">
        <f t="shared" si="5"/>
        <v>5.333333333333333</v>
      </c>
      <c r="N23" s="8">
        <f>SUM(M23*C23)</f>
        <v>0</v>
      </c>
      <c r="O23" s="9">
        <f>SUM(L23*C23)</f>
        <v>0</v>
      </c>
      <c r="P23">
        <v>0</v>
      </c>
    </row>
    <row r="24" spans="1:16" ht="16.5" x14ac:dyDescent="0.3">
      <c r="A24" s="66" t="s">
        <v>322</v>
      </c>
      <c r="B24" s="66"/>
      <c r="C24" s="66"/>
      <c r="D24" s="66"/>
      <c r="E24" s="66"/>
      <c r="F24" s="66"/>
      <c r="G24" s="66"/>
      <c r="H24" s="21"/>
      <c r="I24" s="14"/>
      <c r="J24" s="14"/>
      <c r="K24" s="15"/>
      <c r="L24" s="15"/>
      <c r="M24" s="3"/>
      <c r="N24" s="4"/>
      <c r="O24" s="2"/>
    </row>
    <row r="25" spans="1:16" ht="15.75" x14ac:dyDescent="0.3">
      <c r="A25" s="11" t="s">
        <v>0</v>
      </c>
      <c r="B25" s="6" t="s">
        <v>1</v>
      </c>
      <c r="C25" s="12" t="s">
        <v>2</v>
      </c>
      <c r="D25" s="6" t="s">
        <v>3</v>
      </c>
      <c r="E25" s="6" t="s">
        <v>4</v>
      </c>
      <c r="F25" s="6" t="s">
        <v>5</v>
      </c>
      <c r="G25" s="12" t="s">
        <v>6</v>
      </c>
      <c r="H25" s="21"/>
      <c r="I25" s="11" t="s">
        <v>7</v>
      </c>
      <c r="J25" s="11" t="s">
        <v>8</v>
      </c>
      <c r="K25" s="6" t="s">
        <v>9</v>
      </c>
      <c r="L25" s="6" t="s">
        <v>10</v>
      </c>
      <c r="M25" s="7" t="s">
        <v>11</v>
      </c>
      <c r="N25" s="8" t="s">
        <v>12</v>
      </c>
      <c r="O25" s="9" t="s">
        <v>13</v>
      </c>
    </row>
    <row r="26" spans="1:16" ht="15.75" x14ac:dyDescent="0.3">
      <c r="A26" s="11">
        <f>A23+1</f>
        <v>17</v>
      </c>
      <c r="B26" s="6"/>
      <c r="C26" s="12"/>
      <c r="D26" s="16" t="s">
        <v>311</v>
      </c>
      <c r="E26" s="16" t="s">
        <v>308</v>
      </c>
      <c r="F26" s="16" t="s">
        <v>27</v>
      </c>
      <c r="G26" s="41">
        <v>6</v>
      </c>
      <c r="H26" s="21"/>
      <c r="I26" s="11"/>
      <c r="J26" s="11"/>
      <c r="K26" s="12"/>
      <c r="L26" s="12"/>
      <c r="M26" s="7"/>
      <c r="N26" s="8"/>
      <c r="O26" s="9"/>
      <c r="P26">
        <f>SUM(G26*C26)</f>
        <v>0</v>
      </c>
    </row>
    <row r="27" spans="1:16" ht="15.75" x14ac:dyDescent="0.3">
      <c r="A27" s="11">
        <f t="shared" ref="A27:A32" si="6">A26+1</f>
        <v>18</v>
      </c>
      <c r="B27" s="6"/>
      <c r="C27" s="12"/>
      <c r="D27" s="16" t="s">
        <v>313</v>
      </c>
      <c r="E27" s="16" t="s">
        <v>314</v>
      </c>
      <c r="F27" s="16" t="s">
        <v>27</v>
      </c>
      <c r="G27" s="41">
        <v>6</v>
      </c>
      <c r="H27" s="21"/>
      <c r="I27" s="11"/>
      <c r="J27" s="11"/>
      <c r="K27" s="12"/>
      <c r="L27" s="12"/>
      <c r="M27" s="7"/>
      <c r="N27" s="8"/>
      <c r="O27" s="9"/>
    </row>
    <row r="28" spans="1:16" ht="15.75" x14ac:dyDescent="0.3">
      <c r="A28" s="11">
        <f t="shared" si="6"/>
        <v>19</v>
      </c>
      <c r="B28" s="6"/>
      <c r="C28" s="12"/>
      <c r="D28" s="16" t="s">
        <v>158</v>
      </c>
      <c r="E28" s="16" t="s">
        <v>45</v>
      </c>
      <c r="F28" s="16" t="s">
        <v>27</v>
      </c>
      <c r="G28" s="41">
        <v>6</v>
      </c>
      <c r="H28" s="21"/>
      <c r="I28" s="11">
        <v>24</v>
      </c>
      <c r="J28" s="11">
        <v>12</v>
      </c>
      <c r="K28" s="12">
        <v>40</v>
      </c>
      <c r="L28" s="12">
        <v>15</v>
      </c>
      <c r="M28" s="7">
        <f>SUM(K28*J28*I28)/1728</f>
        <v>6.666666666666667</v>
      </c>
      <c r="N28" s="8">
        <f>SUM(M28*C28)</f>
        <v>0</v>
      </c>
      <c r="O28" s="9">
        <f>SUM(L28*C28)</f>
        <v>0</v>
      </c>
      <c r="P28">
        <f>SUM(G28*C28)</f>
        <v>0</v>
      </c>
    </row>
    <row r="29" spans="1:16" ht="15.75" x14ac:dyDescent="0.3">
      <c r="A29" s="11">
        <f t="shared" si="6"/>
        <v>20</v>
      </c>
      <c r="B29" s="6"/>
      <c r="C29" s="12"/>
      <c r="D29" s="16" t="s">
        <v>159</v>
      </c>
      <c r="E29" s="16" t="s">
        <v>46</v>
      </c>
      <c r="F29" s="16" t="s">
        <v>27</v>
      </c>
      <c r="G29" s="41">
        <v>6</v>
      </c>
      <c r="H29" s="21"/>
      <c r="I29" s="11">
        <v>24</v>
      </c>
      <c r="J29" s="11">
        <v>12</v>
      </c>
      <c r="K29" s="12">
        <v>40</v>
      </c>
      <c r="L29" s="12">
        <v>15</v>
      </c>
      <c r="M29" s="7">
        <f>SUM(K29*J29*I29)/1728</f>
        <v>6.666666666666667</v>
      </c>
      <c r="N29" s="8">
        <f>SUM(M29*C29)</f>
        <v>0</v>
      </c>
      <c r="O29" s="9">
        <f>SUM(L29*C29)</f>
        <v>0</v>
      </c>
      <c r="P29">
        <f>SUM(G29*C29)</f>
        <v>0</v>
      </c>
    </row>
    <row r="30" spans="1:16" ht="15.75" x14ac:dyDescent="0.3">
      <c r="A30" s="11">
        <f t="shared" si="6"/>
        <v>21</v>
      </c>
      <c r="B30" s="6"/>
      <c r="C30" s="12"/>
      <c r="D30" s="16" t="s">
        <v>159</v>
      </c>
      <c r="E30" s="16" t="s">
        <v>316</v>
      </c>
      <c r="F30" s="16" t="s">
        <v>27</v>
      </c>
      <c r="G30" s="41">
        <v>6</v>
      </c>
      <c r="H30" s="21"/>
      <c r="I30" s="11"/>
      <c r="J30" s="11"/>
      <c r="K30" s="12"/>
      <c r="L30" s="12"/>
      <c r="M30" s="7"/>
      <c r="N30" s="8"/>
      <c r="O30" s="9"/>
    </row>
    <row r="31" spans="1:16" ht="15.75" x14ac:dyDescent="0.3">
      <c r="A31" s="11">
        <f t="shared" si="6"/>
        <v>22</v>
      </c>
      <c r="B31" s="6"/>
      <c r="C31" s="12"/>
      <c r="D31" s="16" t="s">
        <v>317</v>
      </c>
      <c r="E31" s="16" t="s">
        <v>315</v>
      </c>
      <c r="F31" s="16" t="s">
        <v>27</v>
      </c>
      <c r="G31" s="41">
        <v>6</v>
      </c>
      <c r="H31" s="21"/>
      <c r="I31" s="11"/>
      <c r="J31" s="11"/>
      <c r="K31" s="12"/>
      <c r="L31" s="12"/>
      <c r="M31" s="7"/>
      <c r="N31" s="8"/>
      <c r="O31" s="9"/>
    </row>
    <row r="32" spans="1:16" ht="15.95" customHeight="1" x14ac:dyDescent="0.3">
      <c r="A32" s="11">
        <f t="shared" si="6"/>
        <v>23</v>
      </c>
      <c r="B32" s="6"/>
      <c r="C32" s="12"/>
      <c r="D32" s="16" t="s">
        <v>88</v>
      </c>
      <c r="E32" s="16" t="s">
        <v>309</v>
      </c>
      <c r="F32" s="16" t="s">
        <v>28</v>
      </c>
      <c r="G32" s="41">
        <v>4</v>
      </c>
      <c r="H32" s="21"/>
      <c r="I32" s="11"/>
      <c r="J32" s="11"/>
      <c r="K32" s="12"/>
      <c r="L32" s="12"/>
      <c r="M32" s="7"/>
      <c r="N32" s="8"/>
      <c r="O32" s="9"/>
    </row>
    <row r="33" spans="1:16" ht="15.75" x14ac:dyDescent="0.3">
      <c r="A33" s="11">
        <f t="shared" ref="A33:A75" si="7">A32+1</f>
        <v>24</v>
      </c>
      <c r="B33" s="6"/>
      <c r="C33" s="12"/>
      <c r="D33" s="16" t="s">
        <v>312</v>
      </c>
      <c r="E33" s="16" t="s">
        <v>310</v>
      </c>
      <c r="F33" s="16" t="s">
        <v>209</v>
      </c>
      <c r="G33" s="41">
        <v>2</v>
      </c>
      <c r="H33" s="21"/>
      <c r="I33" s="11"/>
      <c r="J33" s="11"/>
      <c r="K33" s="12"/>
      <c r="L33" s="12"/>
      <c r="M33" s="7"/>
      <c r="N33" s="8"/>
      <c r="O33" s="9"/>
    </row>
    <row r="34" spans="1:16" ht="15.75" x14ac:dyDescent="0.3">
      <c r="A34" s="11">
        <f t="shared" si="7"/>
        <v>25</v>
      </c>
      <c r="B34" s="6"/>
      <c r="C34" s="12"/>
      <c r="D34" s="16" t="s">
        <v>434</v>
      </c>
      <c r="E34" s="16" t="s">
        <v>435</v>
      </c>
      <c r="F34" s="16" t="s">
        <v>26</v>
      </c>
      <c r="G34" s="41">
        <v>30</v>
      </c>
      <c r="H34" s="21"/>
      <c r="I34" s="11"/>
      <c r="J34" s="11"/>
      <c r="K34" s="12"/>
      <c r="L34" s="12"/>
      <c r="M34" s="7"/>
      <c r="N34" s="8"/>
      <c r="O34" s="9"/>
    </row>
    <row r="35" spans="1:16" ht="15.75" x14ac:dyDescent="0.3">
      <c r="A35" s="11">
        <f t="shared" si="7"/>
        <v>26</v>
      </c>
      <c r="B35" s="6"/>
      <c r="C35" s="12"/>
      <c r="D35" s="16" t="s">
        <v>436</v>
      </c>
      <c r="E35" s="16" t="s">
        <v>425</v>
      </c>
      <c r="F35" s="16" t="s">
        <v>26</v>
      </c>
      <c r="G35" s="41">
        <v>30</v>
      </c>
      <c r="H35" s="21"/>
      <c r="I35" s="11"/>
      <c r="J35" s="11"/>
      <c r="K35" s="12"/>
      <c r="L35" s="12"/>
      <c r="M35" s="7"/>
      <c r="N35" s="8"/>
      <c r="O35" s="9"/>
    </row>
    <row r="36" spans="1:16" ht="15.75" x14ac:dyDescent="0.3">
      <c r="A36" s="11">
        <f t="shared" si="7"/>
        <v>27</v>
      </c>
      <c r="B36" s="6"/>
      <c r="C36" s="12"/>
      <c r="D36" s="16" t="s">
        <v>359</v>
      </c>
      <c r="E36" s="16" t="s">
        <v>360</v>
      </c>
      <c r="F36" s="16" t="s">
        <v>26</v>
      </c>
      <c r="G36" s="41">
        <v>30</v>
      </c>
      <c r="H36" s="21"/>
      <c r="I36" s="11"/>
      <c r="J36" s="11"/>
      <c r="K36" s="12"/>
      <c r="L36" s="12"/>
      <c r="M36" s="7"/>
      <c r="N36" s="8"/>
      <c r="O36" s="9"/>
    </row>
    <row r="37" spans="1:16" ht="15.75" x14ac:dyDescent="0.3">
      <c r="A37" s="11">
        <f t="shared" si="7"/>
        <v>28</v>
      </c>
      <c r="B37" s="6"/>
      <c r="C37" s="12"/>
      <c r="D37" s="16" t="s">
        <v>333</v>
      </c>
      <c r="E37" s="16" t="s">
        <v>331</v>
      </c>
      <c r="F37" s="16" t="s">
        <v>26</v>
      </c>
      <c r="G37" s="41">
        <v>30</v>
      </c>
      <c r="H37" s="21"/>
      <c r="I37" s="11"/>
      <c r="J37" s="11"/>
      <c r="K37" s="12"/>
      <c r="L37" s="12"/>
      <c r="M37" s="7"/>
      <c r="N37" s="8"/>
      <c r="O37" s="9"/>
    </row>
    <row r="38" spans="1:16" ht="15.75" x14ac:dyDescent="0.3">
      <c r="A38" s="11">
        <f>A37+1</f>
        <v>29</v>
      </c>
      <c r="B38" s="6"/>
      <c r="C38" s="12"/>
      <c r="D38" s="16" t="s">
        <v>328</v>
      </c>
      <c r="E38" s="16" t="s">
        <v>325</v>
      </c>
      <c r="F38" s="16" t="s">
        <v>26</v>
      </c>
      <c r="G38" s="41">
        <v>30</v>
      </c>
      <c r="H38" s="21"/>
      <c r="I38" s="11"/>
      <c r="J38" s="11"/>
      <c r="K38" s="12"/>
      <c r="L38" s="12"/>
      <c r="M38" s="7"/>
      <c r="N38" s="8"/>
      <c r="O38" s="9"/>
    </row>
    <row r="39" spans="1:16" ht="15.75" x14ac:dyDescent="0.3">
      <c r="A39" s="11">
        <f>A38+1</f>
        <v>30</v>
      </c>
      <c r="B39" s="6"/>
      <c r="C39" s="12"/>
      <c r="D39" s="16" t="s">
        <v>330</v>
      </c>
      <c r="E39" s="16" t="s">
        <v>327</v>
      </c>
      <c r="F39" s="16" t="s">
        <v>27</v>
      </c>
      <c r="G39" s="41">
        <v>12</v>
      </c>
      <c r="H39" s="21"/>
      <c r="I39" s="11"/>
      <c r="J39" s="11"/>
      <c r="K39" s="12"/>
      <c r="L39" s="12"/>
      <c r="M39" s="7"/>
      <c r="N39" s="8"/>
      <c r="O39" s="9"/>
    </row>
    <row r="40" spans="1:16" ht="15.75" x14ac:dyDescent="0.3">
      <c r="A40" s="11">
        <f t="shared" si="7"/>
        <v>31</v>
      </c>
      <c r="B40" s="6"/>
      <c r="C40" s="12"/>
      <c r="D40" s="16" t="s">
        <v>334</v>
      </c>
      <c r="E40" s="16" t="s">
        <v>332</v>
      </c>
      <c r="F40" s="16" t="s">
        <v>27</v>
      </c>
      <c r="G40" s="41">
        <v>12</v>
      </c>
      <c r="H40" s="21"/>
      <c r="I40" s="11"/>
      <c r="J40" s="11"/>
      <c r="K40" s="12"/>
      <c r="L40" s="12"/>
      <c r="M40" s="7"/>
      <c r="N40" s="8"/>
      <c r="O40" s="9"/>
    </row>
    <row r="41" spans="1:16" ht="15.75" x14ac:dyDescent="0.3">
      <c r="A41" s="11">
        <f t="shared" si="7"/>
        <v>32</v>
      </c>
      <c r="B41" s="6"/>
      <c r="C41" s="12"/>
      <c r="D41" s="16" t="s">
        <v>329</v>
      </c>
      <c r="E41" s="16" t="s">
        <v>326</v>
      </c>
      <c r="F41" s="16" t="s">
        <v>27</v>
      </c>
      <c r="G41" s="41">
        <v>12</v>
      </c>
      <c r="H41" s="21"/>
      <c r="I41" s="11"/>
      <c r="J41" s="11"/>
      <c r="K41" s="12"/>
      <c r="L41" s="12"/>
      <c r="M41" s="7"/>
      <c r="N41" s="8"/>
      <c r="O41" s="9"/>
    </row>
    <row r="42" spans="1:16" ht="15.75" x14ac:dyDescent="0.3">
      <c r="A42" s="11">
        <f t="shared" si="7"/>
        <v>33</v>
      </c>
      <c r="B42" s="6"/>
      <c r="C42" s="12"/>
      <c r="D42" s="16" t="s">
        <v>368</v>
      </c>
      <c r="E42" s="16" t="s">
        <v>369</v>
      </c>
      <c r="F42" s="16" t="s">
        <v>26</v>
      </c>
      <c r="G42" s="41">
        <v>30</v>
      </c>
      <c r="H42" s="21"/>
      <c r="I42" s="11"/>
      <c r="J42" s="11"/>
      <c r="K42" s="12"/>
      <c r="L42" s="12"/>
      <c r="M42" s="7"/>
      <c r="N42" s="8"/>
      <c r="O42" s="9"/>
    </row>
    <row r="43" spans="1:16" ht="15.75" x14ac:dyDescent="0.3">
      <c r="A43" s="11">
        <f t="shared" si="7"/>
        <v>34</v>
      </c>
      <c r="B43" s="6"/>
      <c r="C43" s="12"/>
      <c r="D43" s="16" t="s">
        <v>398</v>
      </c>
      <c r="E43" s="16" t="s">
        <v>399</v>
      </c>
      <c r="F43" s="16" t="s">
        <v>26</v>
      </c>
      <c r="G43" s="41">
        <v>30</v>
      </c>
      <c r="H43" s="21"/>
      <c r="I43" s="11"/>
      <c r="J43" s="11"/>
      <c r="K43" s="12"/>
      <c r="L43" s="12"/>
      <c r="M43" s="7"/>
      <c r="N43" s="8"/>
      <c r="O43" s="9"/>
    </row>
    <row r="44" spans="1:16" ht="15.75" x14ac:dyDescent="0.3">
      <c r="A44" s="11">
        <f t="shared" si="7"/>
        <v>35</v>
      </c>
      <c r="B44" s="6"/>
      <c r="C44" s="12"/>
      <c r="D44" s="16" t="s">
        <v>400</v>
      </c>
      <c r="E44" s="16" t="s">
        <v>401</v>
      </c>
      <c r="F44" s="16" t="s">
        <v>27</v>
      </c>
      <c r="G44" s="41">
        <v>12</v>
      </c>
      <c r="H44" s="21"/>
      <c r="I44" s="11"/>
      <c r="J44" s="11"/>
      <c r="K44" s="12"/>
      <c r="L44" s="12"/>
      <c r="M44" s="7"/>
      <c r="N44" s="8"/>
      <c r="O44" s="9"/>
    </row>
    <row r="45" spans="1:16" ht="15.75" x14ac:dyDescent="0.3">
      <c r="A45" s="11">
        <f t="shared" si="7"/>
        <v>36</v>
      </c>
      <c r="B45" s="6"/>
      <c r="C45" s="12"/>
      <c r="D45" s="16" t="s">
        <v>339</v>
      </c>
      <c r="E45" s="16" t="s">
        <v>338</v>
      </c>
      <c r="F45" s="16" t="s">
        <v>26</v>
      </c>
      <c r="G45" s="41">
        <v>30</v>
      </c>
      <c r="I45" s="33"/>
      <c r="J45" s="33"/>
      <c r="K45" s="33"/>
      <c r="L45" s="33"/>
      <c r="M45" s="33"/>
      <c r="N45" s="33"/>
      <c r="O45" s="33"/>
    </row>
    <row r="46" spans="1:16" ht="15.75" x14ac:dyDescent="0.3">
      <c r="A46" s="11">
        <f t="shared" si="7"/>
        <v>37</v>
      </c>
      <c r="B46" s="6"/>
      <c r="C46" s="12"/>
      <c r="D46" s="16" t="s">
        <v>321</v>
      </c>
      <c r="E46" s="16" t="s">
        <v>318</v>
      </c>
      <c r="F46" s="16" t="s">
        <v>26</v>
      </c>
      <c r="G46" s="41">
        <v>30</v>
      </c>
      <c r="H46" s="21"/>
      <c r="I46" s="11"/>
      <c r="J46" s="11"/>
      <c r="K46" s="12"/>
      <c r="L46" s="12"/>
      <c r="M46" s="7"/>
      <c r="N46" s="8"/>
      <c r="O46" s="9"/>
      <c r="P46">
        <f>SUM(G46*C46)</f>
        <v>0</v>
      </c>
    </row>
    <row r="47" spans="1:16" ht="15.95" customHeight="1" x14ac:dyDescent="0.3">
      <c r="A47" s="11">
        <f t="shared" si="7"/>
        <v>38</v>
      </c>
      <c r="B47" s="33"/>
      <c r="C47" s="12"/>
      <c r="D47" s="16" t="s">
        <v>447</v>
      </c>
      <c r="E47" s="5" t="s">
        <v>448</v>
      </c>
      <c r="F47" s="13" t="s">
        <v>26</v>
      </c>
      <c r="G47" s="40">
        <v>30</v>
      </c>
      <c r="H47" s="21"/>
      <c r="I47" s="11"/>
      <c r="J47" s="11"/>
      <c r="K47" s="12"/>
      <c r="L47" s="12"/>
      <c r="M47" s="7"/>
      <c r="N47" s="8"/>
      <c r="O47" s="9"/>
    </row>
    <row r="48" spans="1:16" ht="15.75" x14ac:dyDescent="0.3">
      <c r="A48" s="11">
        <f t="shared" si="7"/>
        <v>39</v>
      </c>
      <c r="B48" s="33"/>
      <c r="C48" s="12"/>
      <c r="D48" s="16" t="s">
        <v>445</v>
      </c>
      <c r="E48" s="5" t="s">
        <v>446</v>
      </c>
      <c r="F48" s="13" t="s">
        <v>26</v>
      </c>
      <c r="G48" s="40">
        <v>30</v>
      </c>
      <c r="H48" s="21"/>
      <c r="I48" s="11"/>
      <c r="J48" s="11"/>
      <c r="K48" s="12"/>
      <c r="L48" s="12"/>
      <c r="M48" s="7"/>
      <c r="N48" s="8"/>
      <c r="O48" s="9"/>
    </row>
    <row r="49" spans="1:15" ht="15.75" x14ac:dyDescent="0.3">
      <c r="A49" s="11">
        <f t="shared" si="7"/>
        <v>40</v>
      </c>
      <c r="B49" s="6"/>
      <c r="C49" s="12"/>
      <c r="D49" s="37" t="s">
        <v>380</v>
      </c>
      <c r="E49" s="16" t="s">
        <v>381</v>
      </c>
      <c r="F49" s="16" t="s">
        <v>26</v>
      </c>
      <c r="G49" s="41">
        <v>30</v>
      </c>
      <c r="H49" s="21"/>
      <c r="I49" s="11"/>
      <c r="J49" s="11"/>
      <c r="K49" s="12"/>
      <c r="L49" s="12"/>
      <c r="M49" s="7"/>
      <c r="N49" s="8"/>
      <c r="O49" s="9"/>
    </row>
    <row r="50" spans="1:15" ht="15.75" x14ac:dyDescent="0.3">
      <c r="A50" s="11">
        <f t="shared" si="7"/>
        <v>41</v>
      </c>
      <c r="B50" s="6"/>
      <c r="C50" s="12"/>
      <c r="D50" s="16" t="s">
        <v>345</v>
      </c>
      <c r="E50" s="16" t="s">
        <v>346</v>
      </c>
      <c r="F50" s="16" t="s">
        <v>26</v>
      </c>
      <c r="G50" s="41">
        <v>30</v>
      </c>
      <c r="H50" s="21"/>
      <c r="I50" s="11"/>
      <c r="J50" s="11"/>
      <c r="K50" s="12"/>
      <c r="L50" s="12"/>
      <c r="M50" s="7"/>
      <c r="N50" s="8"/>
      <c r="O50" s="9"/>
    </row>
    <row r="51" spans="1:15" ht="15.75" x14ac:dyDescent="0.3">
      <c r="A51" s="11">
        <f t="shared" si="7"/>
        <v>42</v>
      </c>
      <c r="B51" s="6"/>
      <c r="C51" s="12"/>
      <c r="D51" s="16" t="s">
        <v>365</v>
      </c>
      <c r="E51" s="16" t="s">
        <v>366</v>
      </c>
      <c r="F51" s="16" t="s">
        <v>26</v>
      </c>
      <c r="G51" s="41">
        <v>30</v>
      </c>
      <c r="H51" s="21"/>
      <c r="I51" s="11"/>
      <c r="J51" s="11"/>
      <c r="K51" s="12"/>
      <c r="L51" s="12"/>
      <c r="M51" s="7"/>
      <c r="N51" s="8"/>
      <c r="O51" s="9"/>
    </row>
    <row r="52" spans="1:15" ht="15.75" x14ac:dyDescent="0.3">
      <c r="A52" s="11">
        <f t="shared" si="7"/>
        <v>43</v>
      </c>
      <c r="B52" s="6"/>
      <c r="C52" s="12"/>
      <c r="D52" s="16" t="s">
        <v>394</v>
      </c>
      <c r="E52" s="16" t="s">
        <v>395</v>
      </c>
      <c r="F52" s="16" t="s">
        <v>26</v>
      </c>
      <c r="G52" s="41">
        <v>30</v>
      </c>
      <c r="H52" s="21"/>
      <c r="I52" s="11"/>
      <c r="J52" s="11"/>
      <c r="K52" s="12"/>
      <c r="L52" s="12"/>
      <c r="M52" s="7"/>
      <c r="N52" s="8"/>
      <c r="O52" s="9"/>
    </row>
    <row r="53" spans="1:15" ht="15.75" x14ac:dyDescent="0.3">
      <c r="A53" s="11">
        <f t="shared" si="7"/>
        <v>44</v>
      </c>
      <c r="B53" s="6"/>
      <c r="C53" s="12"/>
      <c r="D53" s="16" t="s">
        <v>382</v>
      </c>
      <c r="E53" s="16" t="s">
        <v>383</v>
      </c>
      <c r="F53" s="16" t="s">
        <v>26</v>
      </c>
      <c r="G53" s="41">
        <v>30</v>
      </c>
      <c r="H53" s="21"/>
      <c r="I53" s="11"/>
      <c r="J53" s="11"/>
      <c r="K53" s="12"/>
      <c r="L53" s="12"/>
      <c r="M53" s="7"/>
      <c r="N53" s="8"/>
      <c r="O53" s="9"/>
    </row>
    <row r="54" spans="1:15" ht="15.75" x14ac:dyDescent="0.3">
      <c r="A54" s="11">
        <f t="shared" si="7"/>
        <v>45</v>
      </c>
      <c r="B54" s="6"/>
      <c r="C54" s="12"/>
      <c r="D54" s="16" t="s">
        <v>449</v>
      </c>
      <c r="E54" s="16" t="s">
        <v>450</v>
      </c>
      <c r="F54" s="16" t="s">
        <v>26</v>
      </c>
      <c r="G54" s="41">
        <v>30</v>
      </c>
      <c r="H54" s="21"/>
      <c r="I54" s="11"/>
      <c r="J54" s="11"/>
      <c r="K54" s="12"/>
      <c r="L54" s="12"/>
      <c r="M54" s="7"/>
      <c r="N54" s="8"/>
      <c r="O54" s="9"/>
    </row>
    <row r="55" spans="1:15" ht="15.75" x14ac:dyDescent="0.3">
      <c r="A55" s="11">
        <f t="shared" si="7"/>
        <v>46</v>
      </c>
      <c r="B55" s="6"/>
      <c r="C55" s="12"/>
      <c r="D55" s="16" t="s">
        <v>451</v>
      </c>
      <c r="E55" s="16" t="s">
        <v>452</v>
      </c>
      <c r="F55" s="16" t="s">
        <v>26</v>
      </c>
      <c r="G55" s="41">
        <v>30</v>
      </c>
      <c r="H55" s="21"/>
      <c r="I55" s="11"/>
      <c r="J55" s="11"/>
      <c r="K55" s="12"/>
      <c r="L55" s="12"/>
      <c r="M55" s="7"/>
      <c r="N55" s="8"/>
      <c r="O55" s="9"/>
    </row>
    <row r="56" spans="1:15" ht="15.75" x14ac:dyDescent="0.3">
      <c r="A56" s="11">
        <f t="shared" si="7"/>
        <v>47</v>
      </c>
      <c r="B56" s="6"/>
      <c r="C56" s="12"/>
      <c r="D56" s="16" t="s">
        <v>424</v>
      </c>
      <c r="E56" s="16" t="s">
        <v>425</v>
      </c>
      <c r="F56" s="16" t="s">
        <v>26</v>
      </c>
      <c r="G56" s="41">
        <v>30</v>
      </c>
      <c r="H56" s="21"/>
      <c r="I56" s="11"/>
      <c r="J56" s="11"/>
      <c r="K56" s="12"/>
      <c r="L56" s="12"/>
      <c r="M56" s="7"/>
      <c r="N56" s="8"/>
      <c r="O56" s="9"/>
    </row>
    <row r="57" spans="1:15" ht="15.75" x14ac:dyDescent="0.3">
      <c r="A57" s="11">
        <f t="shared" si="7"/>
        <v>48</v>
      </c>
      <c r="B57" s="6"/>
      <c r="C57" s="12"/>
      <c r="D57" s="16" t="s">
        <v>426</v>
      </c>
      <c r="E57" s="16" t="s">
        <v>427</v>
      </c>
      <c r="F57" s="16" t="s">
        <v>26</v>
      </c>
      <c r="G57" s="41">
        <v>30</v>
      </c>
      <c r="H57" s="21"/>
      <c r="I57" s="11"/>
      <c r="J57" s="11"/>
      <c r="K57" s="12"/>
      <c r="L57" s="12"/>
      <c r="M57" s="7"/>
      <c r="N57" s="8"/>
      <c r="O57" s="9"/>
    </row>
    <row r="58" spans="1:15" ht="15.75" x14ac:dyDescent="0.3">
      <c r="A58" s="11">
        <f t="shared" si="7"/>
        <v>49</v>
      </c>
      <c r="B58" s="6"/>
      <c r="C58" s="12"/>
      <c r="D58" s="16" t="s">
        <v>428</v>
      </c>
      <c r="E58" s="16" t="s">
        <v>429</v>
      </c>
      <c r="F58" s="16" t="s">
        <v>26</v>
      </c>
      <c r="G58" s="41">
        <v>30</v>
      </c>
      <c r="H58" s="21"/>
      <c r="I58" s="11"/>
      <c r="J58" s="11"/>
      <c r="K58" s="12"/>
      <c r="L58" s="12"/>
      <c r="M58" s="7"/>
      <c r="N58" s="8"/>
      <c r="O58" s="9"/>
    </row>
    <row r="59" spans="1:15" ht="15.75" x14ac:dyDescent="0.3">
      <c r="A59" s="11">
        <f t="shared" si="7"/>
        <v>50</v>
      </c>
      <c r="B59" s="6"/>
      <c r="C59" s="12"/>
      <c r="D59" s="16" t="s">
        <v>430</v>
      </c>
      <c r="E59" s="16" t="s">
        <v>431</v>
      </c>
      <c r="F59" s="16" t="s">
        <v>26</v>
      </c>
      <c r="G59" s="41">
        <v>30</v>
      </c>
      <c r="H59" s="21"/>
      <c r="I59" s="11"/>
      <c r="J59" s="11"/>
      <c r="K59" s="12"/>
      <c r="L59" s="12"/>
      <c r="M59" s="7"/>
      <c r="N59" s="8"/>
      <c r="O59" s="9"/>
    </row>
    <row r="60" spans="1:15" ht="15.75" x14ac:dyDescent="0.3">
      <c r="A60" s="11">
        <f t="shared" si="7"/>
        <v>51</v>
      </c>
      <c r="B60" s="6"/>
      <c r="C60" s="12"/>
      <c r="D60" s="16" t="s">
        <v>453</v>
      </c>
      <c r="E60" s="16" t="s">
        <v>454</v>
      </c>
      <c r="F60" s="16" t="s">
        <v>26</v>
      </c>
      <c r="G60" s="41">
        <v>30</v>
      </c>
      <c r="H60" s="21"/>
      <c r="I60" s="11"/>
      <c r="J60" s="11"/>
      <c r="K60" s="12"/>
      <c r="L60" s="12"/>
      <c r="M60" s="7"/>
      <c r="N60" s="8"/>
      <c r="O60" s="9"/>
    </row>
    <row r="61" spans="1:15" ht="15.75" x14ac:dyDescent="0.3">
      <c r="A61" s="11">
        <f t="shared" si="7"/>
        <v>52</v>
      </c>
      <c r="B61" s="6"/>
      <c r="C61" s="12"/>
      <c r="D61" s="16" t="s">
        <v>432</v>
      </c>
      <c r="E61" s="16" t="s">
        <v>433</v>
      </c>
      <c r="F61" s="16" t="s">
        <v>26</v>
      </c>
      <c r="G61" s="41">
        <v>30</v>
      </c>
      <c r="H61" s="21"/>
      <c r="I61" s="11"/>
      <c r="J61" s="11"/>
      <c r="K61" s="12"/>
      <c r="L61" s="12"/>
      <c r="M61" s="7"/>
      <c r="N61" s="8"/>
      <c r="O61" s="9"/>
    </row>
    <row r="62" spans="1:15" ht="15" customHeight="1" x14ac:dyDescent="0.3">
      <c r="A62" s="11">
        <f t="shared" si="7"/>
        <v>53</v>
      </c>
      <c r="B62" s="6"/>
      <c r="C62" s="12"/>
      <c r="D62" s="16" t="s">
        <v>347</v>
      </c>
      <c r="E62" s="16" t="s">
        <v>348</v>
      </c>
      <c r="F62" s="16" t="s">
        <v>26</v>
      </c>
      <c r="G62" s="41">
        <v>30</v>
      </c>
      <c r="H62" s="21"/>
      <c r="I62" s="11"/>
      <c r="J62" s="11"/>
      <c r="K62" s="12"/>
      <c r="L62" s="12"/>
      <c r="M62" s="7"/>
      <c r="N62" s="8"/>
      <c r="O62" s="9"/>
    </row>
    <row r="63" spans="1:15" ht="15" customHeight="1" x14ac:dyDescent="0.3">
      <c r="A63" s="11">
        <f t="shared" si="7"/>
        <v>54</v>
      </c>
      <c r="B63" s="6"/>
      <c r="C63" s="12"/>
      <c r="D63" s="16" t="s">
        <v>455</v>
      </c>
      <c r="E63" s="16" t="s">
        <v>456</v>
      </c>
      <c r="F63" s="16" t="s">
        <v>26</v>
      </c>
      <c r="G63" s="41">
        <v>30</v>
      </c>
      <c r="H63" s="21"/>
      <c r="I63" s="11"/>
      <c r="J63" s="11"/>
      <c r="K63" s="12"/>
      <c r="L63" s="12"/>
      <c r="M63" s="7"/>
      <c r="N63" s="8"/>
      <c r="O63" s="9"/>
    </row>
    <row r="64" spans="1:15" ht="15" customHeight="1" x14ac:dyDescent="0.3">
      <c r="A64" s="11">
        <f t="shared" si="7"/>
        <v>55</v>
      </c>
      <c r="B64" s="6"/>
      <c r="C64" s="12"/>
      <c r="D64" s="16" t="s">
        <v>457</v>
      </c>
      <c r="E64" s="16" t="s">
        <v>458</v>
      </c>
      <c r="F64" s="16" t="s">
        <v>26</v>
      </c>
      <c r="G64" s="41">
        <v>30</v>
      </c>
      <c r="H64" s="21"/>
      <c r="I64" s="11"/>
      <c r="J64" s="11"/>
      <c r="K64" s="12"/>
      <c r="L64" s="12"/>
      <c r="M64" s="7"/>
      <c r="N64" s="8"/>
      <c r="O64" s="9"/>
    </row>
    <row r="65" spans="1:16" ht="15.75" x14ac:dyDescent="0.3">
      <c r="A65" s="11">
        <f t="shared" si="7"/>
        <v>56</v>
      </c>
      <c r="B65" s="6"/>
      <c r="C65" s="12"/>
      <c r="D65" s="16" t="s">
        <v>384</v>
      </c>
      <c r="E65" s="16" t="s">
        <v>385</v>
      </c>
      <c r="F65" s="16" t="s">
        <v>26</v>
      </c>
      <c r="G65" s="41">
        <v>30</v>
      </c>
      <c r="H65" s="21"/>
      <c r="I65" s="11"/>
      <c r="J65" s="11"/>
      <c r="K65" s="12"/>
      <c r="L65" s="12"/>
      <c r="M65" s="7"/>
      <c r="N65" s="8"/>
      <c r="O65" s="9"/>
    </row>
    <row r="66" spans="1:16" ht="15.75" x14ac:dyDescent="0.3">
      <c r="A66" s="11">
        <f t="shared" si="7"/>
        <v>57</v>
      </c>
      <c r="B66" s="6"/>
      <c r="C66" s="12"/>
      <c r="D66" s="16" t="s">
        <v>461</v>
      </c>
      <c r="E66" s="16" t="s">
        <v>462</v>
      </c>
      <c r="F66" s="16" t="s">
        <v>26</v>
      </c>
      <c r="G66" s="41">
        <v>30</v>
      </c>
      <c r="H66" s="21"/>
      <c r="I66" s="11"/>
      <c r="J66" s="11"/>
      <c r="K66" s="12"/>
      <c r="L66" s="12"/>
      <c r="M66" s="7"/>
      <c r="N66" s="8"/>
      <c r="O66" s="9"/>
    </row>
    <row r="67" spans="1:16" ht="15.95" customHeight="1" x14ac:dyDescent="0.3">
      <c r="A67" s="11">
        <f t="shared" si="7"/>
        <v>58</v>
      </c>
      <c r="B67" s="6"/>
      <c r="C67" s="12"/>
      <c r="D67" s="16" t="s">
        <v>370</v>
      </c>
      <c r="E67" s="16" t="s">
        <v>367</v>
      </c>
      <c r="F67" s="16" t="s">
        <v>26</v>
      </c>
      <c r="G67" s="41">
        <v>30</v>
      </c>
      <c r="H67" s="21"/>
      <c r="I67" s="11"/>
      <c r="J67" s="11"/>
      <c r="K67" s="12"/>
      <c r="L67" s="12"/>
      <c r="M67" s="7"/>
      <c r="N67" s="8"/>
      <c r="O67" s="9"/>
    </row>
    <row r="68" spans="1:16" ht="15.95" customHeight="1" x14ac:dyDescent="0.3">
      <c r="A68" s="11">
        <f t="shared" si="7"/>
        <v>59</v>
      </c>
      <c r="B68" s="6"/>
      <c r="C68" s="12"/>
      <c r="D68" s="16" t="s">
        <v>396</v>
      </c>
      <c r="E68" s="16" t="s">
        <v>397</v>
      </c>
      <c r="F68" s="16" t="s">
        <v>26</v>
      </c>
      <c r="G68" s="41">
        <v>30</v>
      </c>
      <c r="H68" s="21"/>
      <c r="I68" s="11"/>
      <c r="J68" s="11"/>
      <c r="K68" s="12"/>
      <c r="L68" s="12"/>
      <c r="M68" s="7"/>
      <c r="N68" s="8"/>
      <c r="O68" s="9"/>
    </row>
    <row r="69" spans="1:16" ht="15.95" customHeight="1" x14ac:dyDescent="0.3">
      <c r="A69" s="11">
        <f t="shared" si="7"/>
        <v>60</v>
      </c>
      <c r="B69" s="6"/>
      <c r="C69" s="12"/>
      <c r="D69" s="16" t="s">
        <v>459</v>
      </c>
      <c r="E69" s="16" t="s">
        <v>460</v>
      </c>
      <c r="F69" s="16" t="s">
        <v>26</v>
      </c>
      <c r="G69" s="41">
        <v>30</v>
      </c>
      <c r="H69" s="21"/>
      <c r="I69" s="11"/>
      <c r="J69" s="11"/>
      <c r="K69" s="12"/>
      <c r="L69" s="12"/>
      <c r="M69" s="7"/>
      <c r="N69" s="8"/>
      <c r="O69" s="9"/>
    </row>
    <row r="70" spans="1:16" ht="15.95" customHeight="1" x14ac:dyDescent="0.3">
      <c r="A70" s="11">
        <f t="shared" si="7"/>
        <v>61</v>
      </c>
      <c r="B70" s="6"/>
      <c r="C70" s="12"/>
      <c r="D70" s="16" t="s">
        <v>463</v>
      </c>
      <c r="E70" s="16" t="s">
        <v>464</v>
      </c>
      <c r="F70" s="16" t="s">
        <v>28</v>
      </c>
      <c r="G70" s="41">
        <v>6</v>
      </c>
      <c r="H70" s="21"/>
      <c r="I70" s="11"/>
      <c r="J70" s="11"/>
      <c r="K70" s="12"/>
      <c r="L70" s="12"/>
      <c r="M70" s="7"/>
      <c r="N70" s="8"/>
      <c r="O70" s="9"/>
    </row>
    <row r="71" spans="1:16" ht="15.95" customHeight="1" x14ac:dyDescent="0.3">
      <c r="A71" s="11">
        <f t="shared" si="7"/>
        <v>62</v>
      </c>
      <c r="B71" s="6"/>
      <c r="C71" s="12"/>
      <c r="D71" s="16" t="s">
        <v>386</v>
      </c>
      <c r="E71" s="16" t="s">
        <v>387</v>
      </c>
      <c r="F71" s="16" t="s">
        <v>27</v>
      </c>
      <c r="G71" s="41">
        <v>12</v>
      </c>
      <c r="H71" s="21"/>
      <c r="I71" s="11"/>
      <c r="J71" s="11"/>
      <c r="K71" s="12"/>
      <c r="L71" s="12"/>
      <c r="M71" s="7"/>
      <c r="N71" s="8"/>
      <c r="O71" s="9"/>
    </row>
    <row r="72" spans="1:16" ht="15.95" customHeight="1" x14ac:dyDescent="0.3">
      <c r="A72" s="11">
        <f t="shared" si="7"/>
        <v>63</v>
      </c>
      <c r="B72" s="6"/>
      <c r="C72" s="12"/>
      <c r="D72" s="16" t="s">
        <v>388</v>
      </c>
      <c r="E72" s="16" t="s">
        <v>389</v>
      </c>
      <c r="F72" s="16" t="s">
        <v>27</v>
      </c>
      <c r="G72" s="41">
        <v>12</v>
      </c>
      <c r="H72" s="21"/>
      <c r="I72" s="11"/>
      <c r="J72" s="11"/>
      <c r="K72" s="12"/>
      <c r="L72" s="12"/>
      <c r="M72" s="7"/>
      <c r="N72" s="8"/>
      <c r="O72" s="9"/>
    </row>
    <row r="73" spans="1:16" ht="15.95" customHeight="1" x14ac:dyDescent="0.3">
      <c r="A73" s="11">
        <f t="shared" si="7"/>
        <v>64</v>
      </c>
      <c r="B73" s="6"/>
      <c r="C73" s="12"/>
      <c r="D73" s="16" t="s">
        <v>390</v>
      </c>
      <c r="E73" s="16" t="s">
        <v>391</v>
      </c>
      <c r="F73" s="16" t="s">
        <v>27</v>
      </c>
      <c r="G73" s="41">
        <v>12</v>
      </c>
      <c r="H73" s="21"/>
      <c r="I73" s="11"/>
      <c r="J73" s="11"/>
      <c r="K73" s="12"/>
      <c r="L73" s="12"/>
      <c r="M73" s="7"/>
      <c r="N73" s="8"/>
      <c r="O73" s="9"/>
    </row>
    <row r="74" spans="1:16" ht="15.95" customHeight="1" x14ac:dyDescent="0.3">
      <c r="A74" s="11">
        <f t="shared" si="7"/>
        <v>65</v>
      </c>
      <c r="B74" s="6"/>
      <c r="C74" s="12"/>
      <c r="D74" s="16" t="s">
        <v>392</v>
      </c>
      <c r="E74" s="16" t="s">
        <v>393</v>
      </c>
      <c r="F74" s="16" t="s">
        <v>27</v>
      </c>
      <c r="G74" s="41">
        <v>12</v>
      </c>
      <c r="H74" s="21"/>
      <c r="I74" s="11"/>
      <c r="J74" s="11"/>
      <c r="K74" s="12"/>
      <c r="L74" s="12"/>
      <c r="M74" s="7"/>
      <c r="N74" s="8"/>
      <c r="O74" s="9"/>
    </row>
    <row r="75" spans="1:16" ht="15.75" x14ac:dyDescent="0.3">
      <c r="A75" s="11">
        <f t="shared" si="7"/>
        <v>66</v>
      </c>
      <c r="B75" s="6"/>
      <c r="C75" s="12"/>
      <c r="D75" s="16" t="s">
        <v>153</v>
      </c>
      <c r="E75" s="16" t="s">
        <v>154</v>
      </c>
      <c r="F75" s="16" t="s">
        <v>27</v>
      </c>
      <c r="G75" s="41">
        <v>12</v>
      </c>
      <c r="H75" s="21"/>
      <c r="I75" s="11">
        <v>24</v>
      </c>
      <c r="J75" s="11">
        <v>12</v>
      </c>
      <c r="K75" s="12">
        <v>40</v>
      </c>
      <c r="L75" s="12">
        <v>15</v>
      </c>
      <c r="M75" s="7">
        <f>SUM(K75*J75*I75)/1728</f>
        <v>6.666666666666667</v>
      </c>
      <c r="N75" s="8">
        <f>SUM(M75*C75)</f>
        <v>0</v>
      </c>
      <c r="O75" s="9">
        <f>SUM(L75*C75)</f>
        <v>0</v>
      </c>
      <c r="P75">
        <f>SUM(G75*C75)</f>
        <v>0</v>
      </c>
    </row>
    <row r="76" spans="1:16" ht="16.5" x14ac:dyDescent="0.3">
      <c r="A76" s="66" t="s">
        <v>30</v>
      </c>
      <c r="B76" s="66"/>
      <c r="C76" s="66"/>
      <c r="D76" s="66"/>
      <c r="E76" s="66"/>
      <c r="F76" s="66"/>
      <c r="G76" s="66"/>
      <c r="H76" s="21"/>
      <c r="I76" s="17"/>
      <c r="J76" s="17"/>
      <c r="K76" s="17"/>
      <c r="L76" s="17"/>
      <c r="M76" s="17"/>
      <c r="N76" s="18"/>
      <c r="O76" s="17"/>
    </row>
    <row r="77" spans="1:16" ht="15.75" x14ac:dyDescent="0.3">
      <c r="A77" s="11" t="s">
        <v>0</v>
      </c>
      <c r="B77" s="6" t="s">
        <v>1</v>
      </c>
      <c r="C77" s="12" t="s">
        <v>2</v>
      </c>
      <c r="D77" s="6" t="s">
        <v>3</v>
      </c>
      <c r="E77" s="6" t="s">
        <v>4</v>
      </c>
      <c r="F77" s="6" t="s">
        <v>5</v>
      </c>
      <c r="G77" s="12" t="s">
        <v>6</v>
      </c>
      <c r="H77" s="21"/>
      <c r="I77" s="11" t="s">
        <v>7</v>
      </c>
      <c r="J77" s="11" t="s">
        <v>8</v>
      </c>
      <c r="K77" s="6" t="s">
        <v>9</v>
      </c>
      <c r="L77" s="6" t="s">
        <v>10</v>
      </c>
      <c r="M77" s="7" t="s">
        <v>11</v>
      </c>
      <c r="N77" s="8" t="s">
        <v>12</v>
      </c>
      <c r="O77" s="9" t="s">
        <v>13</v>
      </c>
    </row>
    <row r="78" spans="1:16" ht="15.75" x14ac:dyDescent="0.3">
      <c r="A78" s="11">
        <f>A75+1</f>
        <v>67</v>
      </c>
      <c r="B78" s="10"/>
      <c r="C78" s="38"/>
      <c r="D78" s="13" t="s">
        <v>371</v>
      </c>
      <c r="E78" s="13" t="s">
        <v>410</v>
      </c>
      <c r="F78" s="13" t="s">
        <v>27</v>
      </c>
      <c r="G78" s="42">
        <v>12</v>
      </c>
      <c r="H78" s="21"/>
      <c r="I78" s="11"/>
      <c r="J78" s="11"/>
      <c r="K78" s="6"/>
      <c r="L78" s="6"/>
      <c r="M78" s="7"/>
      <c r="N78" s="8"/>
      <c r="O78" s="9"/>
    </row>
    <row r="79" spans="1:16" ht="15.75" x14ac:dyDescent="0.3">
      <c r="A79" s="11">
        <f>A78+1</f>
        <v>68</v>
      </c>
      <c r="B79" s="6"/>
      <c r="C79" s="12"/>
      <c r="D79" s="10" t="s">
        <v>341</v>
      </c>
      <c r="E79" s="5" t="s">
        <v>340</v>
      </c>
      <c r="F79" s="13" t="s">
        <v>26</v>
      </c>
      <c r="G79" s="40">
        <v>30</v>
      </c>
      <c r="H79" s="21"/>
      <c r="I79" s="11"/>
      <c r="J79" s="11"/>
      <c r="K79" s="12"/>
      <c r="L79" s="12"/>
      <c r="M79" s="7"/>
      <c r="N79" s="8"/>
      <c r="O79" s="9"/>
    </row>
    <row r="80" spans="1:16" ht="15.75" x14ac:dyDescent="0.3">
      <c r="A80" s="11">
        <f t="shared" ref="A80:A96" si="8">A79+1</f>
        <v>69</v>
      </c>
      <c r="B80" s="6"/>
      <c r="C80" s="12"/>
      <c r="D80" s="37" t="s">
        <v>411</v>
      </c>
      <c r="E80" s="39" t="s">
        <v>413</v>
      </c>
      <c r="F80" s="37" t="s">
        <v>26</v>
      </c>
      <c r="G80" s="43">
        <v>30</v>
      </c>
      <c r="H80" s="21"/>
      <c r="I80" s="11"/>
      <c r="J80" s="11"/>
      <c r="K80" s="12"/>
      <c r="L80" s="12"/>
      <c r="M80" s="7"/>
      <c r="N80" s="8"/>
      <c r="O80" s="9"/>
    </row>
    <row r="81" spans="1:15" ht="15.75" x14ac:dyDescent="0.3">
      <c r="A81" s="11">
        <f t="shared" si="8"/>
        <v>70</v>
      </c>
      <c r="B81" s="6"/>
      <c r="C81" s="12"/>
      <c r="D81" s="37" t="s">
        <v>412</v>
      </c>
      <c r="E81" s="39" t="s">
        <v>414</v>
      </c>
      <c r="F81" s="37" t="s">
        <v>27</v>
      </c>
      <c r="G81" s="43">
        <v>12</v>
      </c>
      <c r="H81" s="21"/>
      <c r="I81" s="11"/>
      <c r="J81" s="11"/>
      <c r="K81" s="12"/>
      <c r="L81" s="12"/>
      <c r="M81" s="7"/>
      <c r="N81" s="8"/>
      <c r="O81" s="9"/>
    </row>
    <row r="82" spans="1:15" ht="15.75" x14ac:dyDescent="0.3">
      <c r="A82" s="11">
        <f t="shared" si="8"/>
        <v>71</v>
      </c>
      <c r="B82" s="6"/>
      <c r="C82" s="12"/>
      <c r="D82" s="37" t="s">
        <v>415</v>
      </c>
      <c r="E82" s="39" t="s">
        <v>416</v>
      </c>
      <c r="F82" s="37" t="s">
        <v>26</v>
      </c>
      <c r="G82" s="43">
        <v>30</v>
      </c>
      <c r="H82" s="21"/>
      <c r="I82" s="11"/>
      <c r="J82" s="11"/>
      <c r="K82" s="12"/>
      <c r="L82" s="12"/>
      <c r="M82" s="7"/>
      <c r="N82" s="8"/>
      <c r="O82" s="9"/>
    </row>
    <row r="83" spans="1:15" ht="15.75" x14ac:dyDescent="0.3">
      <c r="A83" s="11">
        <f t="shared" si="8"/>
        <v>72</v>
      </c>
      <c r="B83" s="6"/>
      <c r="C83" s="12"/>
      <c r="D83" s="37" t="s">
        <v>372</v>
      </c>
      <c r="E83" s="39" t="s">
        <v>373</v>
      </c>
      <c r="F83" s="37" t="s">
        <v>26</v>
      </c>
      <c r="G83" s="43">
        <v>30</v>
      </c>
      <c r="H83" s="21"/>
      <c r="I83" s="11"/>
      <c r="J83" s="11"/>
      <c r="K83" s="12"/>
      <c r="L83" s="12"/>
      <c r="M83" s="7"/>
      <c r="N83" s="8"/>
      <c r="O83" s="9"/>
    </row>
    <row r="84" spans="1:15" ht="15.75" x14ac:dyDescent="0.3">
      <c r="A84" s="11">
        <f t="shared" si="8"/>
        <v>73</v>
      </c>
      <c r="B84" s="6"/>
      <c r="C84" s="12"/>
      <c r="D84" s="37" t="s">
        <v>374</v>
      </c>
      <c r="E84" s="39" t="s">
        <v>375</v>
      </c>
      <c r="F84" s="37" t="s">
        <v>26</v>
      </c>
      <c r="G84" s="43">
        <v>30</v>
      </c>
      <c r="H84" s="21"/>
      <c r="I84" s="11"/>
      <c r="J84" s="11"/>
      <c r="K84" s="12"/>
      <c r="L84" s="12"/>
      <c r="M84" s="7"/>
      <c r="N84" s="8"/>
      <c r="O84" s="9"/>
    </row>
    <row r="85" spans="1:15" ht="15.75" x14ac:dyDescent="0.3">
      <c r="A85" s="11">
        <f t="shared" si="8"/>
        <v>74</v>
      </c>
      <c r="B85" s="6"/>
      <c r="C85" s="12"/>
      <c r="D85" s="37" t="s">
        <v>417</v>
      </c>
      <c r="E85" s="39" t="s">
        <v>418</v>
      </c>
      <c r="F85" s="37" t="s">
        <v>26</v>
      </c>
      <c r="G85" s="43">
        <v>30</v>
      </c>
      <c r="H85" s="21"/>
      <c r="I85" s="11"/>
      <c r="J85" s="11"/>
      <c r="K85" s="12"/>
      <c r="L85" s="12"/>
      <c r="M85" s="7"/>
      <c r="N85" s="8"/>
      <c r="O85" s="9"/>
    </row>
    <row r="86" spans="1:15" ht="15.75" x14ac:dyDescent="0.3">
      <c r="A86" s="11">
        <f t="shared" si="8"/>
        <v>75</v>
      </c>
      <c r="B86" s="6"/>
      <c r="C86" s="12"/>
      <c r="D86" s="37" t="s">
        <v>437</v>
      </c>
      <c r="E86" s="39" t="s">
        <v>438</v>
      </c>
      <c r="F86" s="37" t="s">
        <v>26</v>
      </c>
      <c r="G86" s="43">
        <v>30</v>
      </c>
      <c r="H86" s="21"/>
      <c r="I86" s="11"/>
      <c r="J86" s="11"/>
      <c r="K86" s="12"/>
      <c r="L86" s="12"/>
      <c r="M86" s="7"/>
      <c r="N86" s="8"/>
      <c r="O86" s="9"/>
    </row>
    <row r="87" spans="1:15" ht="15.75" x14ac:dyDescent="0.3">
      <c r="A87" s="11">
        <f t="shared" si="8"/>
        <v>76</v>
      </c>
      <c r="B87" s="6"/>
      <c r="C87" s="12"/>
      <c r="D87" s="10" t="s">
        <v>363</v>
      </c>
      <c r="E87" s="5" t="s">
        <v>364</v>
      </c>
      <c r="F87" s="13" t="s">
        <v>26</v>
      </c>
      <c r="G87" s="40">
        <v>30</v>
      </c>
      <c r="H87" s="21"/>
      <c r="I87" s="11"/>
      <c r="J87" s="11"/>
      <c r="K87" s="12"/>
      <c r="L87" s="12"/>
      <c r="M87" s="7"/>
      <c r="N87" s="8"/>
      <c r="O87" s="9"/>
    </row>
    <row r="88" spans="1:15" ht="15.75" x14ac:dyDescent="0.3">
      <c r="A88" s="11">
        <f t="shared" si="8"/>
        <v>77</v>
      </c>
      <c r="B88" s="6"/>
      <c r="C88" s="12"/>
      <c r="D88" s="10" t="s">
        <v>361</v>
      </c>
      <c r="E88" s="5" t="s">
        <v>362</v>
      </c>
      <c r="F88" s="13" t="s">
        <v>27</v>
      </c>
      <c r="G88" s="40">
        <v>12</v>
      </c>
      <c r="H88" s="21"/>
      <c r="I88" s="11"/>
      <c r="J88" s="11"/>
      <c r="K88" s="12"/>
      <c r="L88" s="12"/>
      <c r="M88" s="7"/>
      <c r="N88" s="8"/>
      <c r="O88" s="9"/>
    </row>
    <row r="89" spans="1:15" ht="15.75" x14ac:dyDescent="0.3">
      <c r="A89" s="11">
        <f t="shared" si="8"/>
        <v>78</v>
      </c>
      <c r="B89" s="6"/>
      <c r="C89" s="12"/>
      <c r="D89" s="10" t="s">
        <v>378</v>
      </c>
      <c r="E89" s="5" t="s">
        <v>379</v>
      </c>
      <c r="F89" s="13" t="s">
        <v>27</v>
      </c>
      <c r="G89" s="40">
        <v>12</v>
      </c>
      <c r="H89" s="21"/>
      <c r="I89" s="11"/>
      <c r="J89" s="11"/>
      <c r="K89" s="12"/>
      <c r="L89" s="12"/>
      <c r="M89" s="7"/>
      <c r="N89" s="8"/>
      <c r="O89" s="9"/>
    </row>
    <row r="90" spans="1:15" ht="15.75" x14ac:dyDescent="0.3">
      <c r="A90" s="11">
        <f t="shared" si="8"/>
        <v>79</v>
      </c>
      <c r="B90" s="6"/>
      <c r="C90" s="12"/>
      <c r="D90" s="10" t="s">
        <v>419</v>
      </c>
      <c r="E90" s="5" t="s">
        <v>420</v>
      </c>
      <c r="F90" s="13" t="s">
        <v>421</v>
      </c>
      <c r="G90" s="40">
        <v>6</v>
      </c>
      <c r="H90" s="21"/>
      <c r="I90" s="11"/>
      <c r="J90" s="11"/>
      <c r="K90" s="12"/>
      <c r="L90" s="12"/>
      <c r="M90" s="7"/>
      <c r="N90" s="8"/>
      <c r="O90" s="9"/>
    </row>
    <row r="91" spans="1:15" ht="15.75" x14ac:dyDescent="0.3">
      <c r="A91" s="11">
        <f t="shared" si="8"/>
        <v>80</v>
      </c>
      <c r="B91" s="6"/>
      <c r="C91" s="12"/>
      <c r="D91" s="10" t="s">
        <v>441</v>
      </c>
      <c r="E91" s="5" t="s">
        <v>442</v>
      </c>
      <c r="F91" s="13" t="s">
        <v>27</v>
      </c>
      <c r="G91" s="40">
        <v>12</v>
      </c>
      <c r="H91" s="21"/>
      <c r="I91" s="11"/>
      <c r="J91" s="11"/>
      <c r="K91" s="12"/>
      <c r="L91" s="12"/>
      <c r="M91" s="7"/>
      <c r="N91" s="8"/>
      <c r="O91" s="9"/>
    </row>
    <row r="92" spans="1:15" ht="15.75" x14ac:dyDescent="0.3">
      <c r="A92" s="11">
        <f t="shared" si="8"/>
        <v>81</v>
      </c>
      <c r="B92" s="6"/>
      <c r="C92" s="12"/>
      <c r="D92" s="10" t="s">
        <v>443</v>
      </c>
      <c r="E92" s="5" t="s">
        <v>444</v>
      </c>
      <c r="F92" s="13" t="s">
        <v>421</v>
      </c>
      <c r="G92" s="40">
        <v>6</v>
      </c>
      <c r="H92" s="21"/>
      <c r="I92" s="11"/>
      <c r="J92" s="11"/>
      <c r="K92" s="12"/>
      <c r="L92" s="12"/>
      <c r="M92" s="7"/>
      <c r="N92" s="8"/>
      <c r="O92" s="9"/>
    </row>
    <row r="93" spans="1:15" ht="15.75" x14ac:dyDescent="0.3">
      <c r="A93" s="11">
        <f t="shared" si="8"/>
        <v>82</v>
      </c>
      <c r="B93" s="6"/>
      <c r="C93" s="12"/>
      <c r="D93" s="10" t="s">
        <v>422</v>
      </c>
      <c r="E93" s="5" t="s">
        <v>423</v>
      </c>
      <c r="F93" s="13" t="s">
        <v>27</v>
      </c>
      <c r="G93" s="40">
        <v>12</v>
      </c>
      <c r="H93" s="21"/>
      <c r="I93" s="11"/>
      <c r="J93" s="11"/>
      <c r="K93" s="12"/>
      <c r="L93" s="12"/>
      <c r="M93" s="7"/>
      <c r="N93" s="8"/>
      <c r="O93" s="9"/>
    </row>
    <row r="94" spans="1:15" ht="15.75" x14ac:dyDescent="0.3">
      <c r="A94" s="11">
        <f t="shared" si="8"/>
        <v>83</v>
      </c>
      <c r="B94" s="6"/>
      <c r="C94" s="12"/>
      <c r="D94" s="10" t="s">
        <v>376</v>
      </c>
      <c r="E94" s="5" t="s">
        <v>377</v>
      </c>
      <c r="F94" s="13" t="s">
        <v>27</v>
      </c>
      <c r="G94" s="40">
        <v>12</v>
      </c>
      <c r="H94" s="21"/>
      <c r="I94" s="11"/>
      <c r="J94" s="11"/>
      <c r="K94" s="12"/>
      <c r="L94" s="12"/>
      <c r="M94" s="7"/>
      <c r="N94" s="8"/>
      <c r="O94" s="9"/>
    </row>
    <row r="95" spans="1:15" ht="15.75" x14ac:dyDescent="0.3">
      <c r="A95" s="11">
        <f t="shared" si="8"/>
        <v>84</v>
      </c>
      <c r="B95" s="6"/>
      <c r="C95" s="12"/>
      <c r="D95" s="10" t="s">
        <v>439</v>
      </c>
      <c r="E95" s="5" t="s">
        <v>440</v>
      </c>
      <c r="F95" s="13" t="s">
        <v>28</v>
      </c>
      <c r="G95" s="40">
        <v>6</v>
      </c>
      <c r="H95" s="21"/>
      <c r="I95" s="11"/>
      <c r="J95" s="11"/>
      <c r="K95" s="12"/>
      <c r="L95" s="12"/>
      <c r="M95" s="7"/>
      <c r="N95" s="8"/>
      <c r="O95" s="9"/>
    </row>
    <row r="96" spans="1:15" ht="15.95" customHeight="1" x14ac:dyDescent="0.3">
      <c r="A96" s="11">
        <f t="shared" si="8"/>
        <v>85</v>
      </c>
      <c r="B96" s="6"/>
      <c r="C96" s="12"/>
      <c r="D96" s="10" t="s">
        <v>324</v>
      </c>
      <c r="E96" s="5" t="s">
        <v>323</v>
      </c>
      <c r="F96" s="13" t="s">
        <v>27</v>
      </c>
      <c r="G96" s="40">
        <v>12</v>
      </c>
      <c r="H96" s="21"/>
      <c r="I96" s="11"/>
      <c r="J96" s="11"/>
      <c r="K96" s="12"/>
      <c r="L96" s="12"/>
      <c r="M96" s="7"/>
      <c r="N96" s="8"/>
      <c r="O96" s="9"/>
    </row>
    <row r="97" spans="1:16" ht="16.5" x14ac:dyDescent="0.3">
      <c r="A97" s="66" t="s">
        <v>73</v>
      </c>
      <c r="B97" s="66"/>
      <c r="C97" s="66"/>
      <c r="D97" s="66"/>
      <c r="E97" s="66"/>
      <c r="F97" s="66"/>
      <c r="G97" s="66"/>
      <c r="H97" s="21"/>
    </row>
    <row r="98" spans="1:16" ht="15.75" x14ac:dyDescent="0.3">
      <c r="A98" s="11" t="s">
        <v>0</v>
      </c>
      <c r="B98" s="6" t="s">
        <v>1</v>
      </c>
      <c r="C98" s="12" t="s">
        <v>2</v>
      </c>
      <c r="D98" s="6" t="s">
        <v>3</v>
      </c>
      <c r="E98" s="6" t="s">
        <v>4</v>
      </c>
      <c r="F98" s="6" t="s">
        <v>5</v>
      </c>
      <c r="G98" s="12" t="s">
        <v>6</v>
      </c>
      <c r="H98" s="21"/>
      <c r="I98" s="11" t="s">
        <v>7</v>
      </c>
      <c r="J98" s="11" t="s">
        <v>8</v>
      </c>
      <c r="K98" s="6" t="s">
        <v>9</v>
      </c>
      <c r="L98" s="6" t="s">
        <v>10</v>
      </c>
      <c r="M98" s="7" t="s">
        <v>11</v>
      </c>
      <c r="N98" s="8" t="s">
        <v>12</v>
      </c>
      <c r="O98" s="9" t="s">
        <v>13</v>
      </c>
    </row>
    <row r="99" spans="1:16" ht="15.75" x14ac:dyDescent="0.3">
      <c r="A99" s="11">
        <f>A96+1</f>
        <v>86</v>
      </c>
      <c r="B99" s="6"/>
      <c r="C99" s="12"/>
      <c r="D99" s="16" t="s">
        <v>22</v>
      </c>
      <c r="E99" s="5" t="s">
        <v>16</v>
      </c>
      <c r="F99" s="13" t="s">
        <v>33</v>
      </c>
      <c r="G99" s="40">
        <v>18</v>
      </c>
      <c r="H99" s="21"/>
      <c r="I99" s="11">
        <v>23</v>
      </c>
      <c r="J99" s="11">
        <v>12</v>
      </c>
      <c r="K99" s="12">
        <v>12</v>
      </c>
      <c r="L99" s="12">
        <v>10</v>
      </c>
      <c r="M99" s="7">
        <f t="shared" ref="M99:M103" si="9">SUM(K99*J99*I99)/1728</f>
        <v>1.9166666666666667</v>
      </c>
      <c r="N99" s="8">
        <f>SUM(M99*C99)</f>
        <v>0</v>
      </c>
      <c r="O99" s="9">
        <f>SUM(L99*C99)</f>
        <v>0</v>
      </c>
      <c r="P99">
        <f>SUM(G99*C99)</f>
        <v>0</v>
      </c>
    </row>
    <row r="100" spans="1:16" ht="15.75" x14ac:dyDescent="0.3">
      <c r="A100" s="11">
        <f t="shared" ref="A100:A103" si="10">A99+1</f>
        <v>87</v>
      </c>
      <c r="B100" s="6"/>
      <c r="C100" s="12"/>
      <c r="D100" s="16" t="s">
        <v>23</v>
      </c>
      <c r="E100" s="5" t="s">
        <v>14</v>
      </c>
      <c r="F100" s="13" t="s">
        <v>33</v>
      </c>
      <c r="G100" s="40">
        <v>18</v>
      </c>
      <c r="H100" s="21"/>
      <c r="I100" s="11">
        <v>23</v>
      </c>
      <c r="J100" s="11">
        <v>12</v>
      </c>
      <c r="K100" s="12">
        <v>12</v>
      </c>
      <c r="L100" s="12">
        <v>15</v>
      </c>
      <c r="M100" s="7">
        <f t="shared" si="9"/>
        <v>1.9166666666666667</v>
      </c>
      <c r="N100" s="8">
        <f>SUM(M100*C100)</f>
        <v>0</v>
      </c>
      <c r="O100" s="9">
        <f>SUM(L100*C100)</f>
        <v>0</v>
      </c>
      <c r="P100">
        <f>SUM(G100*C100)</f>
        <v>0</v>
      </c>
    </row>
    <row r="101" spans="1:16" ht="15.75" x14ac:dyDescent="0.3">
      <c r="A101" s="11">
        <f t="shared" si="10"/>
        <v>88</v>
      </c>
      <c r="B101" s="6"/>
      <c r="C101" s="12"/>
      <c r="D101" s="16" t="s">
        <v>198</v>
      </c>
      <c r="E101" s="5" t="s">
        <v>199</v>
      </c>
      <c r="F101" s="13" t="s">
        <v>33</v>
      </c>
      <c r="G101" s="40">
        <v>18</v>
      </c>
      <c r="H101" s="21"/>
      <c r="I101" s="11">
        <v>23</v>
      </c>
      <c r="J101" s="11">
        <v>12</v>
      </c>
      <c r="K101" s="12">
        <v>12</v>
      </c>
      <c r="L101" s="12">
        <v>15</v>
      </c>
      <c r="M101" s="7">
        <f t="shared" ref="M101" si="11">SUM(K101*J101*I101)/1728</f>
        <v>1.9166666666666667</v>
      </c>
      <c r="N101" s="8">
        <f>SUM(M101*C101)</f>
        <v>0</v>
      </c>
      <c r="O101" s="9">
        <f>SUM(L101*C101)</f>
        <v>0</v>
      </c>
      <c r="P101">
        <v>0</v>
      </c>
    </row>
    <row r="102" spans="1:16" ht="15.75" x14ac:dyDescent="0.3">
      <c r="A102" s="11">
        <f t="shared" si="10"/>
        <v>89</v>
      </c>
      <c r="B102" s="6"/>
      <c r="C102" s="12"/>
      <c r="D102" s="16" t="s">
        <v>24</v>
      </c>
      <c r="E102" s="5" t="s">
        <v>197</v>
      </c>
      <c r="F102" s="13" t="s">
        <v>34</v>
      </c>
      <c r="G102" s="40">
        <v>8</v>
      </c>
      <c r="H102" s="21"/>
      <c r="I102" s="11">
        <v>23</v>
      </c>
      <c r="J102" s="11">
        <v>12</v>
      </c>
      <c r="K102" s="12">
        <v>12</v>
      </c>
      <c r="L102" s="12">
        <v>15</v>
      </c>
      <c r="M102" s="7">
        <f t="shared" si="9"/>
        <v>1.9166666666666667</v>
      </c>
      <c r="N102" s="8">
        <f>SUM(M102*C102)</f>
        <v>0</v>
      </c>
      <c r="O102" s="9">
        <f>SUM(L102*C102)</f>
        <v>0</v>
      </c>
      <c r="P102">
        <f>SUM(G102*C102)</f>
        <v>0</v>
      </c>
    </row>
    <row r="103" spans="1:16" ht="15.75" x14ac:dyDescent="0.3">
      <c r="A103" s="11">
        <f t="shared" si="10"/>
        <v>90</v>
      </c>
      <c r="B103" s="6"/>
      <c r="C103" s="12"/>
      <c r="D103" s="16" t="s">
        <v>142</v>
      </c>
      <c r="E103" s="5" t="s">
        <v>15</v>
      </c>
      <c r="F103" s="13" t="s">
        <v>34</v>
      </c>
      <c r="G103" s="40">
        <v>8</v>
      </c>
      <c r="H103" s="21"/>
      <c r="I103" s="11">
        <v>23</v>
      </c>
      <c r="J103" s="11">
        <v>12</v>
      </c>
      <c r="K103" s="12">
        <v>12</v>
      </c>
      <c r="L103" s="12">
        <v>15</v>
      </c>
      <c r="M103" s="7">
        <f t="shared" si="9"/>
        <v>1.9166666666666667</v>
      </c>
      <c r="N103" s="8">
        <f>SUM(M103*C103)</f>
        <v>0</v>
      </c>
      <c r="O103" s="9">
        <f>SUM(L103*C103)</f>
        <v>0</v>
      </c>
      <c r="P103">
        <f>SUM(G103*C103)</f>
        <v>0</v>
      </c>
    </row>
    <row r="104" spans="1:16" ht="16.5" x14ac:dyDescent="0.3">
      <c r="A104" s="66" t="s">
        <v>18</v>
      </c>
      <c r="B104" s="66"/>
      <c r="C104" s="66"/>
      <c r="D104" s="66"/>
      <c r="E104" s="66"/>
      <c r="F104" s="66"/>
      <c r="G104" s="66"/>
      <c r="H104" s="21"/>
      <c r="I104" s="17"/>
      <c r="J104" s="17"/>
      <c r="K104" s="17"/>
      <c r="L104" s="17"/>
      <c r="M104" s="17"/>
      <c r="N104" s="18"/>
      <c r="O104" s="17"/>
    </row>
    <row r="105" spans="1:16" ht="15.75" x14ac:dyDescent="0.3">
      <c r="A105" s="11" t="s">
        <v>0</v>
      </c>
      <c r="B105" s="6" t="s">
        <v>1</v>
      </c>
      <c r="C105" s="12" t="s">
        <v>2</v>
      </c>
      <c r="D105" s="6" t="s">
        <v>3</v>
      </c>
      <c r="E105" s="6" t="s">
        <v>4</v>
      </c>
      <c r="F105" s="6" t="s">
        <v>5</v>
      </c>
      <c r="G105" s="12" t="s">
        <v>6</v>
      </c>
      <c r="H105" s="21"/>
      <c r="I105" s="11" t="s">
        <v>7</v>
      </c>
      <c r="J105" s="11" t="s">
        <v>8</v>
      </c>
      <c r="K105" s="6" t="s">
        <v>9</v>
      </c>
      <c r="L105" s="6" t="s">
        <v>10</v>
      </c>
      <c r="M105" s="7" t="s">
        <v>11</v>
      </c>
      <c r="N105" s="8" t="s">
        <v>12</v>
      </c>
      <c r="O105" s="9" t="s">
        <v>13</v>
      </c>
    </row>
    <row r="106" spans="1:16" ht="15.75" x14ac:dyDescent="0.3">
      <c r="A106" s="11">
        <f>A103+1</f>
        <v>91</v>
      </c>
      <c r="B106" s="6"/>
      <c r="C106" s="12"/>
      <c r="D106" s="16" t="s">
        <v>21</v>
      </c>
      <c r="E106" s="5" t="s">
        <v>91</v>
      </c>
      <c r="F106" s="13" t="s">
        <v>26</v>
      </c>
      <c r="G106" s="40">
        <v>18</v>
      </c>
      <c r="H106" s="21"/>
      <c r="I106" s="11">
        <v>23</v>
      </c>
      <c r="J106" s="11">
        <v>12</v>
      </c>
      <c r="K106" s="12">
        <v>12</v>
      </c>
      <c r="L106" s="12">
        <v>10</v>
      </c>
      <c r="M106" s="7">
        <f t="shared" ref="M106:M112" si="12">SUM(K106*J106*I106)/1728</f>
        <v>1.9166666666666667</v>
      </c>
      <c r="N106" s="8">
        <f>SUM(M106*C106)</f>
        <v>0</v>
      </c>
      <c r="O106" s="9">
        <f>SUM(L106*C106)</f>
        <v>0</v>
      </c>
      <c r="P106">
        <f>SUM(G106*C106)</f>
        <v>0</v>
      </c>
    </row>
    <row r="107" spans="1:16" ht="15.75" x14ac:dyDescent="0.3">
      <c r="A107" s="11">
        <f>A106+1</f>
        <v>92</v>
      </c>
      <c r="B107" s="6"/>
      <c r="C107" s="12"/>
      <c r="D107" s="16" t="s">
        <v>51</v>
      </c>
      <c r="E107" s="5" t="s">
        <v>47</v>
      </c>
      <c r="F107" s="13" t="s">
        <v>38</v>
      </c>
      <c r="G107" s="40">
        <v>72</v>
      </c>
      <c r="H107" s="21"/>
      <c r="I107" s="11">
        <v>23</v>
      </c>
      <c r="J107" s="11">
        <v>12</v>
      </c>
      <c r="K107" s="12">
        <v>12</v>
      </c>
      <c r="L107" s="12">
        <v>10</v>
      </c>
      <c r="M107" s="7">
        <f t="shared" si="12"/>
        <v>1.9166666666666667</v>
      </c>
      <c r="N107" s="8">
        <f>SUM(M107*C107)</f>
        <v>0</v>
      </c>
      <c r="O107" s="9">
        <f>SUM(L107*C107)</f>
        <v>0</v>
      </c>
      <c r="P107">
        <f>SUM(G107*C107)</f>
        <v>0</v>
      </c>
    </row>
    <row r="108" spans="1:16" ht="15.75" x14ac:dyDescent="0.3">
      <c r="A108" s="11">
        <f t="shared" ref="A108:A162" si="13">A107+1</f>
        <v>93</v>
      </c>
      <c r="B108" s="6"/>
      <c r="C108" s="12"/>
      <c r="D108" s="16" t="s">
        <v>52</v>
      </c>
      <c r="E108" s="5" t="s">
        <v>48</v>
      </c>
      <c r="F108" s="13" t="s">
        <v>38</v>
      </c>
      <c r="G108" s="40">
        <v>72</v>
      </c>
      <c r="H108" s="21"/>
      <c r="I108" s="11">
        <v>23</v>
      </c>
      <c r="J108" s="11">
        <v>12</v>
      </c>
      <c r="K108" s="12">
        <v>12</v>
      </c>
      <c r="L108" s="12">
        <v>10</v>
      </c>
      <c r="M108" s="7">
        <f t="shared" si="12"/>
        <v>1.9166666666666667</v>
      </c>
      <c r="N108" s="8">
        <f>SUM(M108*C108)</f>
        <v>0</v>
      </c>
      <c r="O108" s="9">
        <f>SUM(L108*C108)</f>
        <v>0</v>
      </c>
      <c r="P108">
        <f>SUM(G108*C108)</f>
        <v>0</v>
      </c>
    </row>
    <row r="109" spans="1:16" ht="15.75" x14ac:dyDescent="0.3">
      <c r="A109" s="11">
        <f t="shared" si="13"/>
        <v>94</v>
      </c>
      <c r="B109" s="6"/>
      <c r="C109" s="12"/>
      <c r="D109" s="16" t="s">
        <v>181</v>
      </c>
      <c r="E109" s="5" t="s">
        <v>182</v>
      </c>
      <c r="F109" s="13" t="s">
        <v>32</v>
      </c>
      <c r="G109" s="40">
        <v>38</v>
      </c>
      <c r="H109" s="21"/>
      <c r="I109" s="11">
        <v>23</v>
      </c>
      <c r="J109" s="11">
        <v>12</v>
      </c>
      <c r="K109" s="12">
        <v>12</v>
      </c>
      <c r="L109" s="12">
        <v>10</v>
      </c>
      <c r="M109" s="7">
        <f t="shared" si="12"/>
        <v>1.9166666666666667</v>
      </c>
      <c r="N109" s="8">
        <f>SUM(M109*C109)</f>
        <v>0</v>
      </c>
      <c r="O109" s="9">
        <f>SUM(L109*C109)</f>
        <v>0</v>
      </c>
      <c r="P109">
        <f>SUM(G109*C109)</f>
        <v>0</v>
      </c>
    </row>
    <row r="110" spans="1:16" ht="15.75" x14ac:dyDescent="0.3">
      <c r="A110" s="11">
        <f t="shared" si="13"/>
        <v>95</v>
      </c>
      <c r="B110" s="6"/>
      <c r="C110" s="12"/>
      <c r="D110" s="16" t="s">
        <v>167</v>
      </c>
      <c r="E110" s="5" t="s">
        <v>53</v>
      </c>
      <c r="F110" s="13" t="s">
        <v>32</v>
      </c>
      <c r="G110" s="40">
        <v>38</v>
      </c>
      <c r="H110" s="21"/>
      <c r="I110" s="11">
        <v>23</v>
      </c>
      <c r="J110" s="11">
        <v>12</v>
      </c>
      <c r="K110" s="12">
        <v>12</v>
      </c>
      <c r="L110" s="12">
        <v>10</v>
      </c>
      <c r="M110" s="7">
        <f t="shared" si="12"/>
        <v>1.9166666666666667</v>
      </c>
      <c r="N110" s="8">
        <f>SUM(M110*C110)</f>
        <v>0</v>
      </c>
      <c r="O110" s="9">
        <f>SUM(L110*C110)</f>
        <v>0</v>
      </c>
      <c r="P110">
        <f>SUM(G110*C110)</f>
        <v>0</v>
      </c>
    </row>
    <row r="111" spans="1:16" ht="15.75" x14ac:dyDescent="0.3">
      <c r="A111" s="11">
        <f t="shared" si="13"/>
        <v>96</v>
      </c>
      <c r="B111" s="6"/>
      <c r="C111" s="12"/>
      <c r="D111" s="16" t="s">
        <v>342</v>
      </c>
      <c r="E111" s="5" t="s">
        <v>20</v>
      </c>
      <c r="F111" s="5" t="s">
        <v>32</v>
      </c>
      <c r="G111" s="40">
        <v>32</v>
      </c>
      <c r="H111" s="21"/>
      <c r="I111" s="11">
        <v>23</v>
      </c>
      <c r="J111" s="11">
        <v>12</v>
      </c>
      <c r="K111" s="12">
        <v>12</v>
      </c>
      <c r="L111" s="12">
        <v>10</v>
      </c>
      <c r="M111" s="7">
        <f t="shared" si="12"/>
        <v>1.9166666666666667</v>
      </c>
      <c r="N111" s="8">
        <f>SUM(M111*C111)</f>
        <v>0</v>
      </c>
      <c r="O111" s="9">
        <f>SUM(L111*C111)</f>
        <v>0</v>
      </c>
      <c r="P111">
        <f>SUM(G111*C111)</f>
        <v>0</v>
      </c>
    </row>
    <row r="112" spans="1:16" ht="15.75" x14ac:dyDescent="0.3">
      <c r="A112" s="11">
        <f t="shared" si="13"/>
        <v>97</v>
      </c>
      <c r="B112" s="6"/>
      <c r="C112" s="12"/>
      <c r="D112" s="16" t="s">
        <v>168</v>
      </c>
      <c r="E112" s="5" t="s">
        <v>56</v>
      </c>
      <c r="F112" s="13" t="s">
        <v>32</v>
      </c>
      <c r="G112" s="40">
        <v>38</v>
      </c>
      <c r="H112" s="21"/>
      <c r="I112" s="11">
        <v>23</v>
      </c>
      <c r="J112" s="11">
        <v>12</v>
      </c>
      <c r="K112" s="12">
        <v>12</v>
      </c>
      <c r="L112" s="12">
        <v>5</v>
      </c>
      <c r="M112" s="7">
        <f t="shared" si="12"/>
        <v>1.9166666666666667</v>
      </c>
      <c r="N112" s="8">
        <f>SUM(M112*C112)</f>
        <v>0</v>
      </c>
      <c r="O112" s="9">
        <f>SUM(L112*C112)</f>
        <v>0</v>
      </c>
      <c r="P112">
        <f>SUM(G112*C112)</f>
        <v>0</v>
      </c>
    </row>
    <row r="113" spans="1:16" ht="15.75" x14ac:dyDescent="0.3">
      <c r="A113" s="11">
        <f t="shared" si="13"/>
        <v>98</v>
      </c>
      <c r="B113" s="6"/>
      <c r="C113" s="12"/>
      <c r="D113" s="16" t="s">
        <v>273</v>
      </c>
      <c r="E113" s="5" t="s">
        <v>256</v>
      </c>
      <c r="F113" s="13" t="s">
        <v>32</v>
      </c>
      <c r="G113" s="40">
        <v>38</v>
      </c>
      <c r="H113" s="21"/>
      <c r="I113" s="11"/>
      <c r="J113" s="11"/>
      <c r="K113" s="12"/>
      <c r="L113" s="12"/>
      <c r="M113" s="7"/>
      <c r="N113" s="8"/>
      <c r="O113" s="9"/>
      <c r="P113">
        <f>SUM(G113*C113)</f>
        <v>0</v>
      </c>
    </row>
    <row r="114" spans="1:16" ht="15.75" x14ac:dyDescent="0.3">
      <c r="A114" s="11">
        <f t="shared" si="13"/>
        <v>99</v>
      </c>
      <c r="B114" s="6"/>
      <c r="C114" s="12"/>
      <c r="D114" s="16" t="s">
        <v>170</v>
      </c>
      <c r="E114" s="32" t="s">
        <v>155</v>
      </c>
      <c r="F114" s="32" t="s">
        <v>32</v>
      </c>
      <c r="G114" s="44">
        <v>38</v>
      </c>
      <c r="H114" s="21"/>
      <c r="I114" s="11">
        <v>23</v>
      </c>
      <c r="J114" s="11">
        <v>12</v>
      </c>
      <c r="K114" s="12">
        <v>12</v>
      </c>
      <c r="L114" s="12">
        <v>10</v>
      </c>
      <c r="M114" s="7">
        <f>SUM(K114*J114*I114)/1728</f>
        <v>1.9166666666666667</v>
      </c>
      <c r="N114" s="8">
        <f>SUM(M114*C114)</f>
        <v>0</v>
      </c>
      <c r="O114" s="9">
        <f>SUM(L114*C114)</f>
        <v>0</v>
      </c>
      <c r="P114">
        <f>SUM(G114*C114)</f>
        <v>0</v>
      </c>
    </row>
    <row r="115" spans="1:16" ht="15.75" x14ac:dyDescent="0.3">
      <c r="A115" s="11">
        <f t="shared" si="13"/>
        <v>100</v>
      </c>
      <c r="B115" s="6"/>
      <c r="C115" s="12"/>
      <c r="D115" s="16" t="s">
        <v>246</v>
      </c>
      <c r="E115" s="5" t="s">
        <v>238</v>
      </c>
      <c r="F115" s="13" t="s">
        <v>32</v>
      </c>
      <c r="G115" s="40">
        <v>38</v>
      </c>
      <c r="H115" s="21"/>
      <c r="I115" s="11"/>
      <c r="J115" s="11"/>
      <c r="K115" s="12"/>
      <c r="L115" s="12"/>
      <c r="M115" s="7"/>
      <c r="N115" s="8"/>
      <c r="O115" s="9"/>
      <c r="P115">
        <f>SUM(G115*C115)</f>
        <v>0</v>
      </c>
    </row>
    <row r="116" spans="1:16" ht="15.75" x14ac:dyDescent="0.3">
      <c r="A116" s="11">
        <f t="shared" si="13"/>
        <v>101</v>
      </c>
      <c r="B116" s="6"/>
      <c r="C116" s="12"/>
      <c r="D116" s="16" t="s">
        <v>169</v>
      </c>
      <c r="E116" s="32" t="s">
        <v>143</v>
      </c>
      <c r="F116" s="32" t="s">
        <v>32</v>
      </c>
      <c r="G116" s="44">
        <v>38</v>
      </c>
      <c r="H116" s="21"/>
      <c r="I116" s="11">
        <v>23</v>
      </c>
      <c r="J116" s="11">
        <v>12</v>
      </c>
      <c r="K116" s="12">
        <v>12</v>
      </c>
      <c r="L116" s="12">
        <v>5</v>
      </c>
      <c r="M116" s="7">
        <f>SUM(K116*J116*I116)/1728</f>
        <v>1.9166666666666667</v>
      </c>
      <c r="N116" s="8">
        <f>SUM(M116*C116)</f>
        <v>0</v>
      </c>
      <c r="O116" s="9">
        <f>SUM(L116*C116)</f>
        <v>0</v>
      </c>
      <c r="P116">
        <f>SUM(G116*C116)</f>
        <v>0</v>
      </c>
    </row>
    <row r="117" spans="1:16" ht="15.75" x14ac:dyDescent="0.3">
      <c r="A117" s="11">
        <f t="shared" si="13"/>
        <v>102</v>
      </c>
      <c r="B117" s="6"/>
      <c r="C117" s="12"/>
      <c r="D117" s="16" t="s">
        <v>253</v>
      </c>
      <c r="E117" s="5" t="s">
        <v>254</v>
      </c>
      <c r="F117" s="13" t="s">
        <v>32</v>
      </c>
      <c r="G117" s="40">
        <v>32</v>
      </c>
      <c r="H117" s="21"/>
      <c r="I117" s="11"/>
      <c r="J117" s="11"/>
      <c r="K117" s="12"/>
      <c r="L117" s="12"/>
      <c r="M117" s="7"/>
      <c r="N117" s="8"/>
      <c r="O117" s="9"/>
      <c r="P117">
        <f>SUM(G117*C117)</f>
        <v>0</v>
      </c>
    </row>
    <row r="118" spans="1:16" ht="15.75" x14ac:dyDescent="0.3">
      <c r="A118" s="11">
        <f t="shared" si="13"/>
        <v>103</v>
      </c>
      <c r="B118" s="6"/>
      <c r="C118" s="12"/>
      <c r="D118" s="16" t="s">
        <v>287</v>
      </c>
      <c r="E118" s="5" t="s">
        <v>284</v>
      </c>
      <c r="F118" s="5" t="s">
        <v>32</v>
      </c>
      <c r="G118" s="40">
        <v>38</v>
      </c>
      <c r="H118" s="21"/>
      <c r="I118" s="11"/>
      <c r="J118" s="11"/>
      <c r="K118" s="12"/>
      <c r="L118" s="12"/>
      <c r="M118" s="7"/>
      <c r="N118" s="8"/>
      <c r="O118" s="9"/>
      <c r="P118">
        <f>SUM(G118*C118)</f>
        <v>0</v>
      </c>
    </row>
    <row r="119" spans="1:16" ht="15.75" x14ac:dyDescent="0.3">
      <c r="A119" s="11">
        <f t="shared" si="13"/>
        <v>104</v>
      </c>
      <c r="B119" s="6"/>
      <c r="C119" s="12"/>
      <c r="D119" s="16" t="s">
        <v>243</v>
      </c>
      <c r="E119" s="5" t="s">
        <v>237</v>
      </c>
      <c r="F119" s="13" t="s">
        <v>32</v>
      </c>
      <c r="G119" s="40">
        <v>38</v>
      </c>
      <c r="H119" s="21"/>
      <c r="I119" s="11"/>
      <c r="J119" s="11"/>
      <c r="K119" s="12"/>
      <c r="L119" s="12"/>
      <c r="M119" s="7"/>
      <c r="N119" s="8"/>
      <c r="O119" s="9"/>
      <c r="P119">
        <f>SUM(G119*C119)</f>
        <v>0</v>
      </c>
    </row>
    <row r="120" spans="1:16" ht="15.75" x14ac:dyDescent="0.3">
      <c r="A120" s="11">
        <f t="shared" si="13"/>
        <v>105</v>
      </c>
      <c r="B120" s="6"/>
      <c r="C120" s="12"/>
      <c r="D120" s="16" t="s">
        <v>179</v>
      </c>
      <c r="E120" s="5" t="s">
        <v>180</v>
      </c>
      <c r="F120" s="5" t="s">
        <v>29</v>
      </c>
      <c r="G120" s="40">
        <v>50</v>
      </c>
      <c r="H120" s="21"/>
      <c r="I120" s="11">
        <v>23</v>
      </c>
      <c r="J120" s="11">
        <v>12</v>
      </c>
      <c r="K120" s="12">
        <v>12</v>
      </c>
      <c r="L120" s="12">
        <v>10</v>
      </c>
      <c r="M120" s="7">
        <f>SUM(K120*J120*I120)/1728</f>
        <v>1.9166666666666667</v>
      </c>
      <c r="N120" s="8">
        <f>SUM(M120*C120)</f>
        <v>0</v>
      </c>
      <c r="O120" s="9">
        <f>SUM(L120*C120)</f>
        <v>0</v>
      </c>
      <c r="P120">
        <f>SUM(G120*C120)</f>
        <v>0</v>
      </c>
    </row>
    <row r="121" spans="1:16" ht="15.75" x14ac:dyDescent="0.3">
      <c r="A121" s="11">
        <f t="shared" si="13"/>
        <v>106</v>
      </c>
      <c r="B121" s="6"/>
      <c r="C121" s="12"/>
      <c r="D121" s="16" t="s">
        <v>210</v>
      </c>
      <c r="E121" s="5" t="s">
        <v>211</v>
      </c>
      <c r="F121" s="13" t="s">
        <v>29</v>
      </c>
      <c r="G121" s="40">
        <v>50</v>
      </c>
      <c r="H121" s="21"/>
      <c r="I121" s="11">
        <v>23</v>
      </c>
      <c r="J121" s="11">
        <v>12</v>
      </c>
      <c r="K121" s="12">
        <v>12</v>
      </c>
      <c r="L121" s="12">
        <v>10</v>
      </c>
      <c r="M121" s="7">
        <f>SUM(K121*J121*I121)/1728</f>
        <v>1.9166666666666667</v>
      </c>
      <c r="N121" s="8">
        <f>SUM(M121*C121)</f>
        <v>0</v>
      </c>
      <c r="O121" s="9">
        <f>SUM(L121*C121)</f>
        <v>0</v>
      </c>
      <c r="P121">
        <v>0</v>
      </c>
    </row>
    <row r="122" spans="1:16" ht="15.75" x14ac:dyDescent="0.3">
      <c r="A122" s="11">
        <f t="shared" si="13"/>
        <v>107</v>
      </c>
      <c r="B122" s="6"/>
      <c r="C122" s="12"/>
      <c r="D122" s="16" t="s">
        <v>212</v>
      </c>
      <c r="E122" s="5" t="s">
        <v>213</v>
      </c>
      <c r="F122" s="13" t="s">
        <v>29</v>
      </c>
      <c r="G122" s="40">
        <v>50</v>
      </c>
      <c r="H122" s="21"/>
      <c r="I122" s="11">
        <v>23</v>
      </c>
      <c r="J122" s="11">
        <v>12</v>
      </c>
      <c r="K122" s="12">
        <v>12</v>
      </c>
      <c r="L122" s="12">
        <v>10</v>
      </c>
      <c r="M122" s="7">
        <f>SUM(K122*J122*I122)/1728</f>
        <v>1.9166666666666667</v>
      </c>
      <c r="N122" s="8">
        <f>SUM(M122*C122)</f>
        <v>0</v>
      </c>
      <c r="O122" s="9">
        <f>SUM(L122*C122)</f>
        <v>0</v>
      </c>
      <c r="P122">
        <v>0</v>
      </c>
    </row>
    <row r="123" spans="1:16" ht="15.75" x14ac:dyDescent="0.3">
      <c r="A123" s="11">
        <f t="shared" si="13"/>
        <v>108</v>
      </c>
      <c r="B123" s="6"/>
      <c r="C123" s="12"/>
      <c r="D123" s="16" t="s">
        <v>268</v>
      </c>
      <c r="E123" s="5" t="s">
        <v>255</v>
      </c>
      <c r="F123" s="13" t="s">
        <v>29</v>
      </c>
      <c r="G123" s="40">
        <v>50</v>
      </c>
      <c r="H123" s="21"/>
      <c r="I123" s="11"/>
      <c r="J123" s="11"/>
      <c r="K123" s="12"/>
      <c r="L123" s="12"/>
      <c r="M123" s="7"/>
      <c r="N123" s="8"/>
      <c r="O123" s="9"/>
      <c r="P123">
        <f>SUM(G123*C123)</f>
        <v>0</v>
      </c>
    </row>
    <row r="124" spans="1:16" ht="15.75" x14ac:dyDescent="0.3">
      <c r="A124" s="11">
        <f t="shared" si="13"/>
        <v>109</v>
      </c>
      <c r="B124" s="6"/>
      <c r="C124" s="12"/>
      <c r="D124" s="16" t="s">
        <v>195</v>
      </c>
      <c r="E124" s="5" t="s">
        <v>196</v>
      </c>
      <c r="F124" s="5" t="s">
        <v>29</v>
      </c>
      <c r="G124" s="40">
        <v>50</v>
      </c>
      <c r="H124" s="21"/>
      <c r="I124" s="11">
        <v>23</v>
      </c>
      <c r="J124" s="11">
        <v>12</v>
      </c>
      <c r="K124" s="12">
        <v>12</v>
      </c>
      <c r="L124" s="12">
        <v>10</v>
      </c>
      <c r="M124" s="7">
        <f>SUM(K124*J124*I124)/1728</f>
        <v>1.9166666666666667</v>
      </c>
      <c r="N124" s="8">
        <f>SUM(M124*C124)</f>
        <v>0</v>
      </c>
      <c r="O124" s="9">
        <f>SUM(L124*C124)</f>
        <v>0</v>
      </c>
      <c r="P124">
        <f>SUM(G124*C124)</f>
        <v>0</v>
      </c>
    </row>
    <row r="125" spans="1:16" ht="15.75" x14ac:dyDescent="0.3">
      <c r="A125" s="11">
        <f t="shared" si="13"/>
        <v>110</v>
      </c>
      <c r="B125" s="6"/>
      <c r="C125" s="12"/>
      <c r="D125" s="16" t="s">
        <v>286</v>
      </c>
      <c r="E125" s="5" t="s">
        <v>283</v>
      </c>
      <c r="F125" s="5" t="s">
        <v>29</v>
      </c>
      <c r="G125" s="40">
        <v>50</v>
      </c>
      <c r="H125" s="21"/>
      <c r="I125" s="11"/>
      <c r="J125" s="11"/>
      <c r="K125" s="12"/>
      <c r="L125" s="12"/>
      <c r="M125" s="7"/>
      <c r="N125" s="8"/>
      <c r="O125" s="9"/>
      <c r="P125">
        <f>SUM(G125*C125)</f>
        <v>0</v>
      </c>
    </row>
    <row r="126" spans="1:16" ht="15.75" x14ac:dyDescent="0.3">
      <c r="A126" s="11">
        <f t="shared" si="13"/>
        <v>111</v>
      </c>
      <c r="B126" s="6"/>
      <c r="C126" s="12"/>
      <c r="D126" s="16" t="s">
        <v>177</v>
      </c>
      <c r="E126" s="5" t="s">
        <v>35</v>
      </c>
      <c r="F126" s="5" t="s">
        <v>26</v>
      </c>
      <c r="G126" s="40">
        <v>18</v>
      </c>
      <c r="H126" s="21"/>
      <c r="I126" s="11">
        <v>24</v>
      </c>
      <c r="J126" s="11">
        <v>24</v>
      </c>
      <c r="K126" s="12">
        <v>16</v>
      </c>
      <c r="L126" s="12">
        <v>10</v>
      </c>
      <c r="M126" s="7">
        <f t="shared" ref="M126:M130" si="14">SUM(K126*J126*I126)/1728</f>
        <v>5.333333333333333</v>
      </c>
      <c r="N126" s="8">
        <f>SUM(M126*C126)</f>
        <v>0</v>
      </c>
      <c r="O126" s="9">
        <f>SUM(L126*C126)</f>
        <v>0</v>
      </c>
      <c r="P126">
        <f>SUM(G126*C126)</f>
        <v>0</v>
      </c>
    </row>
    <row r="127" spans="1:16" ht="15.75" x14ac:dyDescent="0.3">
      <c r="A127" s="11">
        <f t="shared" si="13"/>
        <v>112</v>
      </c>
      <c r="B127" s="6"/>
      <c r="C127" s="12"/>
      <c r="D127" s="16" t="s">
        <v>184</v>
      </c>
      <c r="E127" s="5" t="s">
        <v>185</v>
      </c>
      <c r="F127" s="5" t="s">
        <v>26</v>
      </c>
      <c r="G127" s="40">
        <v>18</v>
      </c>
      <c r="H127" s="21"/>
      <c r="I127" s="11">
        <v>23</v>
      </c>
      <c r="J127" s="11">
        <v>12</v>
      </c>
      <c r="K127" s="12">
        <v>12</v>
      </c>
      <c r="L127" s="12">
        <v>10</v>
      </c>
      <c r="M127" s="7">
        <f t="shared" si="14"/>
        <v>1.9166666666666667</v>
      </c>
      <c r="N127" s="8">
        <f>SUM(M127*C127)</f>
        <v>0</v>
      </c>
      <c r="O127" s="9">
        <f>SUM(L127*C127)</f>
        <v>0</v>
      </c>
      <c r="P127">
        <f>SUM(G127*C127)</f>
        <v>0</v>
      </c>
    </row>
    <row r="128" spans="1:16" ht="15.75" x14ac:dyDescent="0.3">
      <c r="A128" s="11">
        <f t="shared" si="13"/>
        <v>113</v>
      </c>
      <c r="B128" s="6"/>
      <c r="C128" s="12"/>
      <c r="D128" s="16" t="s">
        <v>186</v>
      </c>
      <c r="E128" s="5" t="s">
        <v>183</v>
      </c>
      <c r="F128" s="5" t="s">
        <v>26</v>
      </c>
      <c r="G128" s="40">
        <v>18</v>
      </c>
      <c r="H128" s="21"/>
      <c r="I128" s="11">
        <v>23</v>
      </c>
      <c r="J128" s="11">
        <v>12</v>
      </c>
      <c r="K128" s="12">
        <v>12</v>
      </c>
      <c r="L128" s="12">
        <v>10</v>
      </c>
      <c r="M128" s="7">
        <f t="shared" si="14"/>
        <v>1.9166666666666667</v>
      </c>
      <c r="N128" s="8">
        <f>SUM(M128*C128)</f>
        <v>0</v>
      </c>
      <c r="O128" s="9">
        <f>SUM(L128*C128)</f>
        <v>0</v>
      </c>
      <c r="P128">
        <f>SUM(G128*C128)</f>
        <v>0</v>
      </c>
    </row>
    <row r="129" spans="1:16" ht="15.75" x14ac:dyDescent="0.3">
      <c r="A129" s="11">
        <f t="shared" si="13"/>
        <v>114</v>
      </c>
      <c r="B129" s="6"/>
      <c r="C129" s="12"/>
      <c r="D129" s="16" t="s">
        <v>187</v>
      </c>
      <c r="E129" s="5" t="s">
        <v>188</v>
      </c>
      <c r="F129" s="5" t="s">
        <v>26</v>
      </c>
      <c r="G129" s="40">
        <v>18</v>
      </c>
      <c r="H129" s="21"/>
      <c r="I129" s="11">
        <v>23</v>
      </c>
      <c r="J129" s="11">
        <v>12</v>
      </c>
      <c r="K129" s="12">
        <v>12</v>
      </c>
      <c r="L129" s="12">
        <v>10</v>
      </c>
      <c r="M129" s="7">
        <f t="shared" si="14"/>
        <v>1.9166666666666667</v>
      </c>
      <c r="N129" s="8">
        <f>SUM(M129*C129)</f>
        <v>0</v>
      </c>
      <c r="O129" s="9">
        <f>SUM(L129*C129)</f>
        <v>0</v>
      </c>
      <c r="P129">
        <f>SUM(G129*C129)</f>
        <v>0</v>
      </c>
    </row>
    <row r="130" spans="1:16" ht="15.75" x14ac:dyDescent="0.3">
      <c r="A130" s="11">
        <f t="shared" si="13"/>
        <v>115</v>
      </c>
      <c r="B130" s="6"/>
      <c r="C130" s="12"/>
      <c r="D130" s="16" t="s">
        <v>57</v>
      </c>
      <c r="E130" s="5" t="s">
        <v>58</v>
      </c>
      <c r="F130" s="5" t="s">
        <v>26</v>
      </c>
      <c r="G130" s="40">
        <v>18</v>
      </c>
      <c r="H130" s="21"/>
      <c r="I130" s="11">
        <v>23</v>
      </c>
      <c r="J130" s="11">
        <v>12</v>
      </c>
      <c r="K130" s="12">
        <v>12</v>
      </c>
      <c r="L130" s="12">
        <v>10</v>
      </c>
      <c r="M130" s="7">
        <f t="shared" si="14"/>
        <v>1.9166666666666667</v>
      </c>
      <c r="N130" s="8">
        <f>SUM(M130*C130)</f>
        <v>0</v>
      </c>
      <c r="O130" s="9">
        <f>SUM(L130*C130)</f>
        <v>0</v>
      </c>
      <c r="P130">
        <f>SUM(G130*C130)</f>
        <v>0</v>
      </c>
    </row>
    <row r="131" spans="1:16" ht="15.75" x14ac:dyDescent="0.3">
      <c r="A131" s="11">
        <f t="shared" si="13"/>
        <v>116</v>
      </c>
      <c r="B131" s="6"/>
      <c r="C131" s="12"/>
      <c r="D131" s="16" t="s">
        <v>251</v>
      </c>
      <c r="E131" s="5" t="s">
        <v>252</v>
      </c>
      <c r="F131" s="13" t="s">
        <v>26</v>
      </c>
      <c r="G131" s="40">
        <v>18</v>
      </c>
      <c r="H131" s="21"/>
      <c r="I131" s="11"/>
      <c r="J131" s="11"/>
      <c r="K131" s="12"/>
      <c r="L131" s="12"/>
      <c r="M131" s="7"/>
      <c r="N131" s="8"/>
      <c r="O131" s="9"/>
      <c r="P131">
        <f>SUM(G131*C131)</f>
        <v>0</v>
      </c>
    </row>
    <row r="132" spans="1:16" ht="15.75" x14ac:dyDescent="0.3">
      <c r="A132" s="11">
        <f t="shared" si="13"/>
        <v>117</v>
      </c>
      <c r="B132" s="6"/>
      <c r="C132" s="12"/>
      <c r="D132" s="16" t="s">
        <v>83</v>
      </c>
      <c r="E132" s="5" t="s">
        <v>25</v>
      </c>
      <c r="F132" s="13" t="s">
        <v>26</v>
      </c>
      <c r="G132" s="40">
        <v>18</v>
      </c>
      <c r="H132" s="21"/>
      <c r="I132" s="11">
        <v>23</v>
      </c>
      <c r="J132" s="11">
        <v>12</v>
      </c>
      <c r="K132" s="12">
        <v>12</v>
      </c>
      <c r="L132" s="12">
        <v>10</v>
      </c>
      <c r="M132" s="7">
        <f>SUM(K132*J132*I132)/1728</f>
        <v>1.9166666666666667</v>
      </c>
      <c r="N132" s="8">
        <f>SUM(M132*C132)</f>
        <v>0</v>
      </c>
      <c r="O132" s="9">
        <f>SUM(L132*C132)</f>
        <v>0</v>
      </c>
      <c r="P132">
        <f>SUM(G132*C132)</f>
        <v>0</v>
      </c>
    </row>
    <row r="133" spans="1:16" ht="15.75" x14ac:dyDescent="0.3">
      <c r="A133" s="11">
        <f t="shared" si="13"/>
        <v>118</v>
      </c>
      <c r="B133" s="6"/>
      <c r="C133" s="12"/>
      <c r="D133" s="16" t="s">
        <v>288</v>
      </c>
      <c r="E133" s="5" t="s">
        <v>285</v>
      </c>
      <c r="F133" s="5" t="s">
        <v>26</v>
      </c>
      <c r="G133" s="40">
        <v>18</v>
      </c>
      <c r="H133" s="21"/>
      <c r="I133" s="11"/>
      <c r="J133" s="11"/>
      <c r="K133" s="12"/>
      <c r="L133" s="12"/>
      <c r="M133" s="7"/>
      <c r="N133" s="8"/>
      <c r="O133" s="9"/>
      <c r="P133">
        <f>SUM(G133*C133)</f>
        <v>0</v>
      </c>
    </row>
    <row r="134" spans="1:16" ht="15.75" x14ac:dyDescent="0.3">
      <c r="A134" s="11">
        <f t="shared" si="13"/>
        <v>119</v>
      </c>
      <c r="B134" s="6"/>
      <c r="C134" s="12"/>
      <c r="D134" s="16" t="s">
        <v>217</v>
      </c>
      <c r="E134" s="5" t="s">
        <v>218</v>
      </c>
      <c r="F134" s="13" t="s">
        <v>26</v>
      </c>
      <c r="G134" s="40">
        <v>18</v>
      </c>
      <c r="H134" s="21"/>
      <c r="I134" s="11"/>
      <c r="J134" s="11"/>
      <c r="K134" s="12"/>
      <c r="L134" s="12"/>
      <c r="M134" s="7"/>
      <c r="N134" s="8"/>
      <c r="O134" s="9"/>
      <c r="P134">
        <f>SUM(G134*C134)</f>
        <v>0</v>
      </c>
    </row>
    <row r="135" spans="1:16" ht="15.75" x14ac:dyDescent="0.3">
      <c r="A135" s="11">
        <f t="shared" si="13"/>
        <v>120</v>
      </c>
      <c r="B135" s="6"/>
      <c r="C135" s="12"/>
      <c r="D135" s="16" t="s">
        <v>148</v>
      </c>
      <c r="E135" s="5" t="s">
        <v>150</v>
      </c>
      <c r="F135" s="13" t="s">
        <v>26</v>
      </c>
      <c r="G135" s="40">
        <v>18</v>
      </c>
      <c r="H135" s="21"/>
      <c r="I135" s="11">
        <v>23</v>
      </c>
      <c r="J135" s="11">
        <v>12</v>
      </c>
      <c r="K135" s="12">
        <v>12</v>
      </c>
      <c r="L135" s="12">
        <v>10</v>
      </c>
      <c r="M135" s="7">
        <f>SUM(K135*J135*I135)/1728</f>
        <v>1.9166666666666667</v>
      </c>
      <c r="N135" s="8">
        <f>SUM(M135*C135)</f>
        <v>0</v>
      </c>
      <c r="O135" s="9">
        <f>SUM(L135*C135)</f>
        <v>0</v>
      </c>
      <c r="P135">
        <f>SUM(G135*C135)</f>
        <v>0</v>
      </c>
    </row>
    <row r="136" spans="1:16" ht="15.75" x14ac:dyDescent="0.3">
      <c r="A136" s="11">
        <f t="shared" si="13"/>
        <v>121</v>
      </c>
      <c r="B136" s="6"/>
      <c r="C136" s="12"/>
      <c r="D136" s="16" t="s">
        <v>215</v>
      </c>
      <c r="E136" s="5" t="s">
        <v>216</v>
      </c>
      <c r="F136" s="13" t="s">
        <v>26</v>
      </c>
      <c r="G136" s="40">
        <v>18</v>
      </c>
      <c r="H136" s="21"/>
      <c r="I136" s="11"/>
      <c r="J136" s="11"/>
      <c r="K136" s="12"/>
      <c r="L136" s="12"/>
      <c r="M136" s="7"/>
      <c r="N136" s="8"/>
      <c r="O136" s="9"/>
      <c r="P136">
        <f>SUM(G136*C136)</f>
        <v>0</v>
      </c>
    </row>
    <row r="137" spans="1:16" ht="15.75" x14ac:dyDescent="0.3">
      <c r="A137" s="11">
        <f t="shared" si="13"/>
        <v>122</v>
      </c>
      <c r="B137" s="6"/>
      <c r="C137" s="12"/>
      <c r="D137" s="16" t="s">
        <v>219</v>
      </c>
      <c r="E137" s="5" t="s">
        <v>220</v>
      </c>
      <c r="F137" s="13" t="s">
        <v>26</v>
      </c>
      <c r="G137" s="40">
        <v>18</v>
      </c>
      <c r="H137" s="21"/>
      <c r="I137" s="11"/>
      <c r="J137" s="11"/>
      <c r="K137" s="12"/>
      <c r="L137" s="12"/>
      <c r="M137" s="7"/>
      <c r="N137" s="8"/>
      <c r="O137" s="9"/>
      <c r="P137">
        <f>SUM(G137*C137)</f>
        <v>0</v>
      </c>
    </row>
    <row r="138" spans="1:16" ht="15.75" x14ac:dyDescent="0.3">
      <c r="A138" s="11">
        <f t="shared" si="13"/>
        <v>123</v>
      </c>
      <c r="B138" s="6"/>
      <c r="C138" s="12"/>
      <c r="D138" s="16" t="s">
        <v>223</v>
      </c>
      <c r="E138" s="5" t="s">
        <v>224</v>
      </c>
      <c r="F138" s="13" t="s">
        <v>26</v>
      </c>
      <c r="G138" s="40">
        <v>18</v>
      </c>
      <c r="H138" s="21"/>
      <c r="I138" s="11"/>
      <c r="J138" s="11"/>
      <c r="K138" s="12"/>
      <c r="L138" s="12"/>
      <c r="M138" s="7"/>
      <c r="N138" s="8"/>
      <c r="O138" s="9"/>
      <c r="P138">
        <f>SUM(G138*C138)</f>
        <v>0</v>
      </c>
    </row>
    <row r="139" spans="1:16" ht="15.75" x14ac:dyDescent="0.3">
      <c r="A139" s="11">
        <f t="shared" si="13"/>
        <v>124</v>
      </c>
      <c r="B139" s="6"/>
      <c r="C139" s="12"/>
      <c r="D139" s="16" t="s">
        <v>221</v>
      </c>
      <c r="E139" s="5" t="s">
        <v>222</v>
      </c>
      <c r="F139" s="13" t="s">
        <v>26</v>
      </c>
      <c r="G139" s="40">
        <v>18</v>
      </c>
      <c r="H139" s="21"/>
      <c r="I139" s="11"/>
      <c r="J139" s="11"/>
      <c r="K139" s="12"/>
      <c r="L139" s="12"/>
      <c r="M139" s="7"/>
      <c r="N139" s="8"/>
      <c r="O139" s="9"/>
      <c r="P139">
        <f>SUM(G139*C139)</f>
        <v>0</v>
      </c>
    </row>
    <row r="140" spans="1:16" ht="15.75" x14ac:dyDescent="0.3">
      <c r="A140" s="11">
        <f t="shared" si="13"/>
        <v>125</v>
      </c>
      <c r="B140" s="6"/>
      <c r="C140" s="12"/>
      <c r="D140" s="16" t="s">
        <v>55</v>
      </c>
      <c r="E140" s="5" t="s">
        <v>54</v>
      </c>
      <c r="F140" s="13" t="s">
        <v>26</v>
      </c>
      <c r="G140" s="40">
        <v>18</v>
      </c>
      <c r="H140" s="21"/>
      <c r="I140" s="11">
        <v>23</v>
      </c>
      <c r="J140" s="11">
        <v>16</v>
      </c>
      <c r="K140" s="12">
        <v>12</v>
      </c>
      <c r="L140" s="12">
        <v>10</v>
      </c>
      <c r="M140" s="7">
        <f>SUM(K140*J140*I140)/1728</f>
        <v>2.5555555555555554</v>
      </c>
      <c r="N140" s="8">
        <f>SUM(M140*C140)</f>
        <v>0</v>
      </c>
      <c r="O140" s="9">
        <f>SUM(L140*C140)</f>
        <v>0</v>
      </c>
      <c r="P140">
        <f>SUM(G140*C140)</f>
        <v>0</v>
      </c>
    </row>
    <row r="141" spans="1:16" ht="15.75" x14ac:dyDescent="0.3">
      <c r="A141" s="11">
        <f t="shared" si="13"/>
        <v>126</v>
      </c>
      <c r="B141" s="6"/>
      <c r="C141" s="12"/>
      <c r="D141" s="16" t="s">
        <v>274</v>
      </c>
      <c r="E141" s="5" t="s">
        <v>257</v>
      </c>
      <c r="F141" s="13" t="s">
        <v>26</v>
      </c>
      <c r="G141" s="40">
        <v>18</v>
      </c>
      <c r="H141" s="21"/>
      <c r="I141" s="11"/>
      <c r="J141" s="11"/>
      <c r="K141" s="12"/>
      <c r="L141" s="12"/>
      <c r="M141" s="7"/>
      <c r="N141" s="8"/>
      <c r="O141" s="9"/>
      <c r="P141">
        <f>SUM(G141*C141)</f>
        <v>0</v>
      </c>
    </row>
    <row r="142" spans="1:16" ht="15.75" x14ac:dyDescent="0.3">
      <c r="A142" s="11">
        <f t="shared" si="13"/>
        <v>127</v>
      </c>
      <c r="B142" s="6"/>
      <c r="C142" s="12"/>
      <c r="D142" s="16" t="s">
        <v>84</v>
      </c>
      <c r="E142" s="5" t="s">
        <v>85</v>
      </c>
      <c r="F142" s="13" t="s">
        <v>26</v>
      </c>
      <c r="G142" s="40">
        <v>18</v>
      </c>
      <c r="H142" s="21"/>
      <c r="I142" s="11">
        <v>23</v>
      </c>
      <c r="J142" s="11">
        <v>12</v>
      </c>
      <c r="K142" s="12">
        <v>12</v>
      </c>
      <c r="L142" s="12">
        <v>10</v>
      </c>
      <c r="M142" s="7">
        <f>SUM(K142*J142*I142)/1728</f>
        <v>1.9166666666666667</v>
      </c>
      <c r="N142" s="8">
        <f>SUM(M142*C142)</f>
        <v>0</v>
      </c>
      <c r="O142" s="9">
        <f>SUM(L142*C142)</f>
        <v>0</v>
      </c>
      <c r="P142">
        <f>SUM(G142*C142)</f>
        <v>0</v>
      </c>
    </row>
    <row r="143" spans="1:16" ht="15.75" x14ac:dyDescent="0.3">
      <c r="A143" s="11">
        <f t="shared" si="13"/>
        <v>128</v>
      </c>
      <c r="B143" s="6"/>
      <c r="C143" s="12"/>
      <c r="D143" s="16" t="s">
        <v>247</v>
      </c>
      <c r="E143" s="5" t="s">
        <v>239</v>
      </c>
      <c r="F143" s="13" t="s">
        <v>26</v>
      </c>
      <c r="G143" s="40">
        <v>18</v>
      </c>
      <c r="H143" s="21"/>
      <c r="I143" s="11"/>
      <c r="J143" s="11"/>
      <c r="K143" s="12"/>
      <c r="L143" s="12"/>
      <c r="M143" s="7"/>
      <c r="N143" s="8"/>
      <c r="O143" s="9"/>
    </row>
    <row r="144" spans="1:16" ht="15.75" x14ac:dyDescent="0.3">
      <c r="A144" s="11">
        <f t="shared" si="13"/>
        <v>129</v>
      </c>
      <c r="B144" s="6"/>
      <c r="C144" s="12"/>
      <c r="D144" s="16" t="s">
        <v>244</v>
      </c>
      <c r="E144" s="5" t="s">
        <v>241</v>
      </c>
      <c r="F144" s="13" t="s">
        <v>26</v>
      </c>
      <c r="G144" s="40">
        <v>18</v>
      </c>
      <c r="H144" s="21"/>
      <c r="I144" s="11"/>
      <c r="J144" s="11"/>
      <c r="K144" s="12"/>
      <c r="L144" s="12"/>
      <c r="M144" s="7"/>
      <c r="N144" s="8"/>
      <c r="O144" s="9"/>
    </row>
    <row r="145" spans="1:16" ht="15.75" x14ac:dyDescent="0.3">
      <c r="A145" s="11">
        <f t="shared" si="13"/>
        <v>130</v>
      </c>
      <c r="B145" s="6"/>
      <c r="C145" s="12"/>
      <c r="D145" s="16" t="s">
        <v>403</v>
      </c>
      <c r="E145" s="5" t="s">
        <v>402</v>
      </c>
      <c r="F145" s="13" t="s">
        <v>26</v>
      </c>
      <c r="G145" s="40">
        <v>18</v>
      </c>
      <c r="H145" s="21"/>
      <c r="I145" s="11"/>
      <c r="J145" s="11"/>
      <c r="K145" s="12"/>
      <c r="L145" s="12"/>
      <c r="M145" s="7"/>
      <c r="N145" s="8"/>
      <c r="O145" s="9"/>
    </row>
    <row r="146" spans="1:16" ht="15.75" x14ac:dyDescent="0.3">
      <c r="A146" s="11">
        <f t="shared" si="13"/>
        <v>131</v>
      </c>
      <c r="B146" s="6"/>
      <c r="C146" s="12"/>
      <c r="D146" s="16" t="s">
        <v>204</v>
      </c>
      <c r="E146" s="32" t="s">
        <v>205</v>
      </c>
      <c r="F146" s="32" t="s">
        <v>26</v>
      </c>
      <c r="G146" s="44">
        <v>18</v>
      </c>
      <c r="H146" s="21"/>
      <c r="I146" s="11">
        <v>23</v>
      </c>
      <c r="J146" s="11">
        <v>12</v>
      </c>
      <c r="K146" s="12">
        <v>12</v>
      </c>
      <c r="L146" s="12">
        <v>10</v>
      </c>
      <c r="M146" s="7">
        <f>SUM(K146*J146*I146)/1728</f>
        <v>1.9166666666666667</v>
      </c>
      <c r="N146" s="8">
        <f>SUM(M146*C146)</f>
        <v>0</v>
      </c>
      <c r="O146" s="9">
        <f>SUM(L146*C146)</f>
        <v>0</v>
      </c>
      <c r="P146">
        <f>SUM(G146*C146)</f>
        <v>0</v>
      </c>
    </row>
    <row r="147" spans="1:16" ht="15.75" x14ac:dyDescent="0.3">
      <c r="A147" s="11">
        <f t="shared" si="13"/>
        <v>132</v>
      </c>
      <c r="B147" s="6"/>
      <c r="C147" s="12"/>
      <c r="D147" s="16" t="s">
        <v>152</v>
      </c>
      <c r="E147" s="5" t="s">
        <v>151</v>
      </c>
      <c r="F147" s="13" t="s">
        <v>26</v>
      </c>
      <c r="G147" s="40">
        <v>18</v>
      </c>
      <c r="H147" s="21"/>
      <c r="I147" s="11">
        <v>23</v>
      </c>
      <c r="J147" s="11">
        <v>12</v>
      </c>
      <c r="K147" s="12">
        <v>12</v>
      </c>
      <c r="L147" s="12">
        <v>10</v>
      </c>
      <c r="M147" s="7">
        <f>SUM(K147*J147*I147)/1728</f>
        <v>1.9166666666666667</v>
      </c>
      <c r="N147" s="8">
        <f>SUM(M147*C147)</f>
        <v>0</v>
      </c>
      <c r="O147" s="9">
        <f>SUM(L147*C147)</f>
        <v>0</v>
      </c>
      <c r="P147">
        <f>SUM(G147*C147)</f>
        <v>0</v>
      </c>
    </row>
    <row r="148" spans="1:16" ht="15.75" x14ac:dyDescent="0.3">
      <c r="A148" s="11">
        <f t="shared" si="13"/>
        <v>133</v>
      </c>
      <c r="B148" s="6"/>
      <c r="C148" s="12"/>
      <c r="D148" s="16" t="s">
        <v>270</v>
      </c>
      <c r="E148" s="5" t="s">
        <v>259</v>
      </c>
      <c r="F148" s="13" t="s">
        <v>26</v>
      </c>
      <c r="G148" s="40">
        <v>18</v>
      </c>
      <c r="H148" s="21"/>
      <c r="I148" s="11"/>
      <c r="J148" s="11"/>
      <c r="K148" s="12"/>
      <c r="L148" s="12"/>
      <c r="M148" s="7"/>
      <c r="N148" s="8"/>
      <c r="O148" s="9"/>
    </row>
    <row r="149" spans="1:16" ht="15.75" x14ac:dyDescent="0.3">
      <c r="A149" s="11">
        <f t="shared" si="13"/>
        <v>134</v>
      </c>
      <c r="B149" s="6"/>
      <c r="C149" s="12"/>
      <c r="D149" s="16" t="s">
        <v>302</v>
      </c>
      <c r="E149" s="5" t="s">
        <v>295</v>
      </c>
      <c r="F149" s="13" t="s">
        <v>26</v>
      </c>
      <c r="G149" s="40">
        <v>18</v>
      </c>
      <c r="H149" s="21"/>
      <c r="I149" s="11"/>
      <c r="J149" s="11"/>
      <c r="K149" s="12"/>
      <c r="L149" s="12"/>
      <c r="M149" s="7"/>
      <c r="N149" s="8"/>
      <c r="O149" s="9"/>
    </row>
    <row r="150" spans="1:16" ht="15.75" x14ac:dyDescent="0.3">
      <c r="A150" s="11">
        <f t="shared" si="13"/>
        <v>135</v>
      </c>
      <c r="B150" s="6"/>
      <c r="C150" s="12"/>
      <c r="D150" s="16" t="s">
        <v>269</v>
      </c>
      <c r="E150" s="5" t="s">
        <v>258</v>
      </c>
      <c r="F150" s="13" t="s">
        <v>26</v>
      </c>
      <c r="G150" s="40">
        <v>18</v>
      </c>
      <c r="H150" s="21"/>
      <c r="I150" s="11"/>
      <c r="J150" s="11"/>
      <c r="K150" s="12"/>
      <c r="L150" s="12"/>
      <c r="M150" s="7"/>
      <c r="N150" s="8"/>
      <c r="O150" s="9"/>
    </row>
    <row r="151" spans="1:16" ht="15.75" x14ac:dyDescent="0.3">
      <c r="A151" s="11">
        <f t="shared" si="13"/>
        <v>136</v>
      </c>
      <c r="B151" s="6"/>
      <c r="C151" s="12"/>
      <c r="D151" s="16" t="s">
        <v>173</v>
      </c>
      <c r="E151" s="5" t="s">
        <v>174</v>
      </c>
      <c r="F151" s="13" t="s">
        <v>26</v>
      </c>
      <c r="G151" s="40">
        <v>18</v>
      </c>
      <c r="H151" s="21"/>
      <c r="I151" s="11">
        <v>23</v>
      </c>
      <c r="J151" s="11">
        <v>12</v>
      </c>
      <c r="K151" s="12">
        <v>12</v>
      </c>
      <c r="L151" s="12">
        <v>10</v>
      </c>
      <c r="M151" s="7">
        <f>SUM(K151*J151*I151)/1728</f>
        <v>1.9166666666666667</v>
      </c>
      <c r="N151" s="8">
        <f>SUM(M151*C151)</f>
        <v>0</v>
      </c>
      <c r="O151" s="9">
        <f>SUM(L151*C151)</f>
        <v>0</v>
      </c>
      <c r="P151">
        <f>SUM(G151*C151)</f>
        <v>0</v>
      </c>
    </row>
    <row r="152" spans="1:16" ht="15.75" x14ac:dyDescent="0.3">
      <c r="A152" s="11">
        <f t="shared" si="13"/>
        <v>137</v>
      </c>
      <c r="B152" s="6"/>
      <c r="C152" s="12"/>
      <c r="D152" s="16" t="s">
        <v>307</v>
      </c>
      <c r="E152" s="5" t="s">
        <v>292</v>
      </c>
      <c r="F152" s="13" t="s">
        <v>26</v>
      </c>
      <c r="G152" s="40">
        <v>18</v>
      </c>
      <c r="H152" s="21"/>
      <c r="I152" s="11"/>
      <c r="J152" s="11"/>
      <c r="K152" s="12"/>
      <c r="L152" s="12"/>
      <c r="M152" s="7"/>
      <c r="N152" s="8"/>
      <c r="O152" s="9"/>
    </row>
    <row r="153" spans="1:16" ht="15.75" x14ac:dyDescent="0.3">
      <c r="A153" s="11">
        <f t="shared" si="13"/>
        <v>138</v>
      </c>
      <c r="B153" s="6"/>
      <c r="C153" s="12"/>
      <c r="D153" s="16" t="s">
        <v>305</v>
      </c>
      <c r="E153" s="5" t="s">
        <v>296</v>
      </c>
      <c r="F153" s="13" t="s">
        <v>26</v>
      </c>
      <c r="G153" s="40">
        <v>18</v>
      </c>
      <c r="H153" s="21"/>
      <c r="I153" s="11"/>
      <c r="J153" s="11"/>
      <c r="K153" s="12"/>
      <c r="L153" s="12"/>
      <c r="M153" s="7"/>
      <c r="N153" s="8"/>
      <c r="O153" s="9"/>
    </row>
    <row r="154" spans="1:16" ht="15.75" x14ac:dyDescent="0.3">
      <c r="A154" s="11">
        <f t="shared" si="13"/>
        <v>139</v>
      </c>
      <c r="B154" s="6"/>
      <c r="C154" s="12"/>
      <c r="D154" s="16" t="s">
        <v>147</v>
      </c>
      <c r="E154" s="5" t="s">
        <v>146</v>
      </c>
      <c r="F154" s="13" t="s">
        <v>26</v>
      </c>
      <c r="G154" s="40">
        <v>18</v>
      </c>
      <c r="H154" s="21"/>
      <c r="I154" s="11">
        <v>23</v>
      </c>
      <c r="J154" s="11">
        <v>12</v>
      </c>
      <c r="K154" s="12">
        <v>12</v>
      </c>
      <c r="L154" s="12">
        <v>10</v>
      </c>
      <c r="M154" s="7">
        <f>SUM(K154*J154*I154)/1728</f>
        <v>1.9166666666666667</v>
      </c>
      <c r="N154" s="8">
        <f>SUM(M154*C154)</f>
        <v>0</v>
      </c>
      <c r="O154" s="9">
        <f>SUM(L154*C154)</f>
        <v>0</v>
      </c>
      <c r="P154">
        <f>SUM(G154*C154)</f>
        <v>0</v>
      </c>
    </row>
    <row r="155" spans="1:16" ht="15.75" x14ac:dyDescent="0.3">
      <c r="A155" s="11">
        <f t="shared" si="13"/>
        <v>140</v>
      </c>
      <c r="B155" s="6"/>
      <c r="C155" s="12"/>
      <c r="D155" s="16" t="s">
        <v>141</v>
      </c>
      <c r="E155" s="5" t="s">
        <v>140</v>
      </c>
      <c r="F155" s="13" t="s">
        <v>26</v>
      </c>
      <c r="G155" s="40">
        <v>18</v>
      </c>
      <c r="H155" s="21"/>
      <c r="I155" s="11">
        <v>23</v>
      </c>
      <c r="J155" s="11">
        <v>12</v>
      </c>
      <c r="K155" s="12">
        <v>12</v>
      </c>
      <c r="L155" s="12">
        <v>10</v>
      </c>
      <c r="M155" s="7">
        <f>SUM(K155*J155*I155)/1728</f>
        <v>1.9166666666666667</v>
      </c>
      <c r="N155" s="8">
        <f>SUM(M155*C155)</f>
        <v>0</v>
      </c>
      <c r="O155" s="9">
        <f>SUM(L155*C155)</f>
        <v>0</v>
      </c>
      <c r="P155">
        <f>SUM(G155*C155)</f>
        <v>0</v>
      </c>
    </row>
    <row r="156" spans="1:16" ht="15.75" x14ac:dyDescent="0.3">
      <c r="A156" s="11">
        <f t="shared" si="13"/>
        <v>141</v>
      </c>
      <c r="B156" s="6"/>
      <c r="C156" s="12"/>
      <c r="D156" s="16" t="s">
        <v>306</v>
      </c>
      <c r="E156" s="5" t="s">
        <v>294</v>
      </c>
      <c r="F156" s="13" t="s">
        <v>26</v>
      </c>
      <c r="G156" s="40">
        <v>18</v>
      </c>
      <c r="H156" s="21"/>
      <c r="I156" s="11"/>
      <c r="J156" s="11"/>
      <c r="K156" s="12"/>
      <c r="L156" s="12"/>
      <c r="M156" s="7"/>
      <c r="N156" s="8"/>
      <c r="O156" s="9"/>
    </row>
    <row r="157" spans="1:16" ht="15.75" x14ac:dyDescent="0.3">
      <c r="A157" s="11">
        <f t="shared" si="13"/>
        <v>142</v>
      </c>
      <c r="B157" s="6"/>
      <c r="C157" s="12"/>
      <c r="D157" s="16" t="s">
        <v>299</v>
      </c>
      <c r="E157" s="5" t="s">
        <v>290</v>
      </c>
      <c r="F157" s="13" t="s">
        <v>26</v>
      </c>
      <c r="G157" s="40">
        <v>18</v>
      </c>
      <c r="H157" s="21"/>
      <c r="I157" s="11"/>
      <c r="J157" s="11"/>
      <c r="K157" s="12"/>
      <c r="L157" s="12"/>
      <c r="M157" s="7"/>
      <c r="N157" s="8"/>
      <c r="O157" s="9"/>
    </row>
    <row r="158" spans="1:16" ht="15.75" x14ac:dyDescent="0.3">
      <c r="A158" s="11">
        <f t="shared" si="13"/>
        <v>143</v>
      </c>
      <c r="B158" s="6"/>
      <c r="C158" s="12"/>
      <c r="D158" s="16" t="s">
        <v>300</v>
      </c>
      <c r="E158" s="5" t="s">
        <v>293</v>
      </c>
      <c r="F158" s="13" t="s">
        <v>26</v>
      </c>
      <c r="G158" s="40">
        <v>18</v>
      </c>
      <c r="H158" s="21"/>
      <c r="I158" s="11"/>
      <c r="J158" s="11"/>
      <c r="K158" s="12"/>
      <c r="L158" s="12"/>
      <c r="M158" s="7"/>
      <c r="N158" s="8"/>
      <c r="O158" s="9"/>
    </row>
    <row r="159" spans="1:16" ht="15.75" x14ac:dyDescent="0.3">
      <c r="A159" s="11">
        <f t="shared" si="13"/>
        <v>144</v>
      </c>
      <c r="B159" s="6"/>
      <c r="C159" s="12"/>
      <c r="D159" s="16" t="s">
        <v>301</v>
      </c>
      <c r="E159" s="5" t="s">
        <v>291</v>
      </c>
      <c r="F159" s="13" t="s">
        <v>26</v>
      </c>
      <c r="G159" s="40">
        <v>18</v>
      </c>
      <c r="H159" s="21"/>
      <c r="I159" s="11"/>
      <c r="J159" s="11"/>
      <c r="K159" s="12"/>
      <c r="L159" s="12"/>
      <c r="M159" s="7"/>
      <c r="N159" s="8"/>
      <c r="O159" s="9"/>
    </row>
    <row r="160" spans="1:16" ht="15.75" x14ac:dyDescent="0.3">
      <c r="A160" s="11">
        <f t="shared" si="13"/>
        <v>145</v>
      </c>
      <c r="B160" s="6"/>
      <c r="C160" s="12"/>
      <c r="D160" s="16" t="s">
        <v>49</v>
      </c>
      <c r="E160" s="5" t="s">
        <v>44</v>
      </c>
      <c r="F160" s="13" t="s">
        <v>26</v>
      </c>
      <c r="G160" s="40">
        <v>18</v>
      </c>
      <c r="H160" s="21"/>
      <c r="I160" s="11">
        <v>23</v>
      </c>
      <c r="J160" s="11">
        <v>12</v>
      </c>
      <c r="K160" s="12">
        <v>12</v>
      </c>
      <c r="L160" s="12">
        <v>10</v>
      </c>
      <c r="M160" s="7">
        <f>SUM(K160*J160*I160)/1728</f>
        <v>1.9166666666666667</v>
      </c>
      <c r="N160" s="8">
        <f>SUM(M160*C160)</f>
        <v>0</v>
      </c>
      <c r="O160" s="9">
        <f>SUM(L160*C160)</f>
        <v>0</v>
      </c>
      <c r="P160">
        <f>SUM(G160*C160)</f>
        <v>0</v>
      </c>
    </row>
    <row r="161" spans="1:16" ht="15.75" x14ac:dyDescent="0.3">
      <c r="A161" s="11">
        <f t="shared" si="13"/>
        <v>146</v>
      </c>
      <c r="B161" s="6"/>
      <c r="C161" s="12"/>
      <c r="D161" s="16" t="s">
        <v>289</v>
      </c>
      <c r="E161" s="5" t="s">
        <v>214</v>
      </c>
      <c r="F161" s="5" t="s">
        <v>26</v>
      </c>
      <c r="G161" s="40">
        <v>18</v>
      </c>
      <c r="H161" s="21"/>
      <c r="I161" s="11"/>
      <c r="J161" s="11"/>
      <c r="K161" s="12"/>
      <c r="L161" s="12"/>
      <c r="M161" s="7"/>
      <c r="N161" s="8"/>
      <c r="O161" s="9"/>
      <c r="P161">
        <f>SUM(G161*C161)</f>
        <v>0</v>
      </c>
    </row>
    <row r="162" spans="1:16" ht="15.75" x14ac:dyDescent="0.3">
      <c r="A162" s="11">
        <f t="shared" si="13"/>
        <v>147</v>
      </c>
      <c r="B162" s="6"/>
      <c r="C162" s="12"/>
      <c r="D162" s="16" t="s">
        <v>304</v>
      </c>
      <c r="E162" s="5" t="s">
        <v>297</v>
      </c>
      <c r="F162" s="13" t="s">
        <v>26</v>
      </c>
      <c r="G162" s="40">
        <v>18</v>
      </c>
      <c r="H162" s="21"/>
      <c r="I162" s="11"/>
      <c r="J162" s="11"/>
      <c r="K162" s="12"/>
      <c r="L162" s="12"/>
      <c r="M162" s="7"/>
      <c r="N162" s="8"/>
      <c r="O162" s="9"/>
    </row>
    <row r="163" spans="1:16" ht="15.75" x14ac:dyDescent="0.3">
      <c r="A163" s="11">
        <f t="shared" ref="A163:A199" si="15">A162+1</f>
        <v>148</v>
      </c>
      <c r="B163" s="6"/>
      <c r="C163" s="12"/>
      <c r="D163" s="16" t="s">
        <v>190</v>
      </c>
      <c r="E163" s="5" t="s">
        <v>189</v>
      </c>
      <c r="F163" s="5" t="s">
        <v>138</v>
      </c>
      <c r="G163" s="40">
        <v>8</v>
      </c>
      <c r="H163" s="21"/>
      <c r="I163" s="11">
        <v>23</v>
      </c>
      <c r="J163" s="11">
        <v>12</v>
      </c>
      <c r="K163" s="12">
        <v>12</v>
      </c>
      <c r="L163" s="12">
        <v>10</v>
      </c>
      <c r="M163" s="7">
        <f>SUM(K163*J163*I163)/1728</f>
        <v>1.9166666666666667</v>
      </c>
      <c r="N163" s="8">
        <f>SUM(M163*C163)</f>
        <v>0</v>
      </c>
      <c r="O163" s="9">
        <f>SUM(L163*C163)</f>
        <v>0</v>
      </c>
      <c r="P163">
        <f>SUM(G163*C163)</f>
        <v>0</v>
      </c>
    </row>
    <row r="164" spans="1:16" ht="15.75" x14ac:dyDescent="0.3">
      <c r="A164" s="11">
        <f t="shared" si="15"/>
        <v>149</v>
      </c>
      <c r="B164" s="6"/>
      <c r="C164" s="12"/>
      <c r="D164" s="16" t="s">
        <v>92</v>
      </c>
      <c r="E164" s="5" t="s">
        <v>93</v>
      </c>
      <c r="F164" s="13" t="s">
        <v>26</v>
      </c>
      <c r="G164" s="40">
        <v>18</v>
      </c>
      <c r="H164" s="21"/>
      <c r="I164" s="11">
        <v>23</v>
      </c>
      <c r="J164" s="11">
        <v>12</v>
      </c>
      <c r="K164" s="12">
        <v>12</v>
      </c>
      <c r="L164" s="12">
        <v>10</v>
      </c>
      <c r="M164" s="7">
        <f>SUM(K164*J164*I164)/1728</f>
        <v>1.9166666666666667</v>
      </c>
      <c r="N164" s="8">
        <f>SUM(M164*C164)</f>
        <v>0</v>
      </c>
      <c r="O164" s="9">
        <f>SUM(L164*C164)</f>
        <v>0</v>
      </c>
      <c r="P164">
        <f>SUM(G164*C164)</f>
        <v>0</v>
      </c>
    </row>
    <row r="165" spans="1:16" ht="15.75" x14ac:dyDescent="0.3">
      <c r="A165" s="11">
        <f t="shared" si="15"/>
        <v>150</v>
      </c>
      <c r="B165" s="6"/>
      <c r="C165" s="12"/>
      <c r="D165" s="16" t="s">
        <v>249</v>
      </c>
      <c r="E165" s="5" t="s">
        <v>250</v>
      </c>
      <c r="F165" s="13" t="s">
        <v>26</v>
      </c>
      <c r="G165" s="40">
        <v>18</v>
      </c>
      <c r="H165" s="21"/>
      <c r="I165" s="11"/>
      <c r="J165" s="11"/>
      <c r="K165" s="12"/>
      <c r="L165" s="12"/>
      <c r="M165" s="7"/>
      <c r="N165" s="8"/>
      <c r="O165" s="9"/>
    </row>
    <row r="166" spans="1:16" ht="15.75" x14ac:dyDescent="0.3">
      <c r="A166" s="11">
        <f t="shared" si="15"/>
        <v>151</v>
      </c>
      <c r="B166" s="6"/>
      <c r="C166" s="12"/>
      <c r="D166" s="16" t="s">
        <v>303</v>
      </c>
      <c r="E166" s="5" t="s">
        <v>298</v>
      </c>
      <c r="F166" s="13" t="s">
        <v>26</v>
      </c>
      <c r="G166" s="40">
        <v>18</v>
      </c>
      <c r="H166" s="21"/>
      <c r="I166" s="11"/>
      <c r="J166" s="11"/>
      <c r="K166" s="12"/>
      <c r="L166" s="12"/>
      <c r="M166" s="7"/>
      <c r="N166" s="8"/>
      <c r="O166" s="9"/>
    </row>
    <row r="167" spans="1:16" ht="15.75" x14ac:dyDescent="0.3">
      <c r="A167" s="11">
        <f t="shared" si="15"/>
        <v>152</v>
      </c>
      <c r="B167" s="6"/>
      <c r="C167" s="12"/>
      <c r="D167" s="16" t="s">
        <v>245</v>
      </c>
      <c r="E167" s="5" t="s">
        <v>240</v>
      </c>
      <c r="F167" s="13" t="s">
        <v>26</v>
      </c>
      <c r="G167" s="40">
        <v>18</v>
      </c>
      <c r="H167" s="21"/>
      <c r="I167" s="11"/>
      <c r="J167" s="11"/>
      <c r="K167" s="12"/>
      <c r="L167" s="12"/>
      <c r="M167" s="7"/>
      <c r="N167" s="8"/>
      <c r="O167" s="9"/>
    </row>
    <row r="168" spans="1:16" ht="15.75" x14ac:dyDescent="0.3">
      <c r="A168" s="11">
        <f t="shared" si="15"/>
        <v>153</v>
      </c>
      <c r="B168" s="6"/>
      <c r="C168" s="12"/>
      <c r="D168" s="16" t="s">
        <v>231</v>
      </c>
      <c r="E168" s="5" t="s">
        <v>225</v>
      </c>
      <c r="F168" s="13" t="s">
        <v>26</v>
      </c>
      <c r="G168" s="40">
        <v>18</v>
      </c>
      <c r="H168" s="21"/>
      <c r="I168" s="11"/>
      <c r="J168" s="11"/>
      <c r="K168" s="12"/>
      <c r="L168" s="12"/>
      <c r="M168" s="7"/>
      <c r="N168" s="8"/>
      <c r="O168" s="9"/>
    </row>
    <row r="169" spans="1:16" ht="15.75" x14ac:dyDescent="0.3">
      <c r="A169" s="11">
        <f t="shared" si="15"/>
        <v>154</v>
      </c>
      <c r="B169" s="6"/>
      <c r="C169" s="12"/>
      <c r="D169" s="16" t="s">
        <v>275</v>
      </c>
      <c r="E169" s="5" t="s">
        <v>260</v>
      </c>
      <c r="F169" s="13" t="s">
        <v>138</v>
      </c>
      <c r="G169" s="40">
        <v>10</v>
      </c>
      <c r="H169" s="21"/>
      <c r="I169" s="11"/>
      <c r="J169" s="11"/>
      <c r="K169" s="12"/>
      <c r="L169" s="12"/>
      <c r="M169" s="7"/>
      <c r="N169" s="8"/>
      <c r="O169" s="9"/>
    </row>
    <row r="170" spans="1:16" ht="15.75" x14ac:dyDescent="0.3">
      <c r="A170" s="11">
        <f t="shared" si="15"/>
        <v>155</v>
      </c>
      <c r="B170" s="6"/>
      <c r="C170" s="12"/>
      <c r="D170" s="16" t="s">
        <v>279</v>
      </c>
      <c r="E170" s="5" t="s">
        <v>267</v>
      </c>
      <c r="F170" s="13" t="s">
        <v>138</v>
      </c>
      <c r="G170" s="40">
        <v>10</v>
      </c>
      <c r="H170" s="21"/>
      <c r="I170" s="11"/>
      <c r="J170" s="11"/>
      <c r="K170" s="12"/>
      <c r="L170" s="12"/>
      <c r="M170" s="7"/>
      <c r="N170" s="8"/>
      <c r="O170" s="9"/>
    </row>
    <row r="171" spans="1:16" ht="15.75" x14ac:dyDescent="0.3">
      <c r="A171" s="11">
        <f t="shared" si="15"/>
        <v>156</v>
      </c>
      <c r="B171" s="6"/>
      <c r="C171" s="12"/>
      <c r="D171" s="16" t="s">
        <v>281</v>
      </c>
      <c r="E171" s="5" t="s">
        <v>280</v>
      </c>
      <c r="F171" s="13" t="s">
        <v>138</v>
      </c>
      <c r="G171" s="40">
        <v>10</v>
      </c>
      <c r="H171" s="21"/>
      <c r="I171" s="11"/>
      <c r="J171" s="11"/>
      <c r="K171" s="12"/>
      <c r="L171" s="12"/>
      <c r="M171" s="7"/>
      <c r="N171" s="8"/>
      <c r="O171" s="9"/>
    </row>
    <row r="172" spans="1:16" ht="15.75" x14ac:dyDescent="0.3">
      <c r="A172" s="11">
        <f t="shared" si="15"/>
        <v>157</v>
      </c>
      <c r="B172" s="6"/>
      <c r="C172" s="12"/>
      <c r="D172" s="35" t="s">
        <v>144</v>
      </c>
      <c r="E172" s="31" t="s">
        <v>145</v>
      </c>
      <c r="F172" s="31" t="s">
        <v>138</v>
      </c>
      <c r="G172" s="45">
        <v>10</v>
      </c>
      <c r="H172" s="21"/>
      <c r="I172" s="11">
        <v>23</v>
      </c>
      <c r="J172" s="11">
        <v>12</v>
      </c>
      <c r="K172" s="12">
        <v>12</v>
      </c>
      <c r="L172" s="12">
        <v>15</v>
      </c>
      <c r="M172" s="7">
        <f>SUM(K172*J172*I172)/1728</f>
        <v>1.9166666666666667</v>
      </c>
      <c r="N172" s="8">
        <f>SUM(M172*C172)</f>
        <v>0</v>
      </c>
      <c r="O172" s="9">
        <f>SUM(L172*C172)</f>
        <v>0</v>
      </c>
      <c r="P172">
        <v>0</v>
      </c>
    </row>
    <row r="173" spans="1:16" ht="15.75" x14ac:dyDescent="0.3">
      <c r="A173" s="11">
        <f t="shared" si="15"/>
        <v>158</v>
      </c>
      <c r="B173" s="6"/>
      <c r="C173" s="12"/>
      <c r="D173" s="16" t="s">
        <v>248</v>
      </c>
      <c r="E173" s="5" t="s">
        <v>242</v>
      </c>
      <c r="F173" s="13" t="s">
        <v>138</v>
      </c>
      <c r="G173" s="40">
        <v>8</v>
      </c>
      <c r="H173" s="21"/>
      <c r="I173" s="11"/>
      <c r="J173" s="11"/>
      <c r="K173" s="12"/>
      <c r="L173" s="12"/>
      <c r="M173" s="7"/>
      <c r="N173" s="8"/>
      <c r="O173" s="9"/>
    </row>
    <row r="174" spans="1:16" ht="15.75" x14ac:dyDescent="0.3">
      <c r="A174" s="11">
        <f t="shared" si="15"/>
        <v>159</v>
      </c>
      <c r="B174" s="6"/>
      <c r="C174" s="12"/>
      <c r="D174" s="16" t="s">
        <v>404</v>
      </c>
      <c r="E174" s="5" t="s">
        <v>405</v>
      </c>
      <c r="F174" s="13" t="s">
        <v>138</v>
      </c>
      <c r="G174" s="40">
        <v>8</v>
      </c>
      <c r="H174" s="21"/>
      <c r="I174" s="11"/>
      <c r="J174" s="11"/>
      <c r="K174" s="12"/>
      <c r="L174" s="12"/>
      <c r="M174" s="7"/>
      <c r="N174" s="8"/>
      <c r="O174" s="9"/>
    </row>
    <row r="175" spans="1:16" ht="15.75" x14ac:dyDescent="0.3">
      <c r="A175" s="11">
        <f t="shared" si="15"/>
        <v>160</v>
      </c>
      <c r="B175" s="6"/>
      <c r="C175" s="12"/>
      <c r="D175" s="16" t="s">
        <v>406</v>
      </c>
      <c r="E175" s="5" t="s">
        <v>407</v>
      </c>
      <c r="F175" s="13" t="s">
        <v>138</v>
      </c>
      <c r="G175" s="40">
        <v>8</v>
      </c>
      <c r="H175" s="21"/>
      <c r="I175" s="11"/>
      <c r="J175" s="11"/>
      <c r="K175" s="12"/>
      <c r="L175" s="12"/>
      <c r="M175" s="7"/>
      <c r="N175" s="8"/>
      <c r="O175" s="9"/>
    </row>
    <row r="176" spans="1:16" ht="15.75" x14ac:dyDescent="0.3">
      <c r="A176" s="11">
        <f t="shared" si="15"/>
        <v>161</v>
      </c>
      <c r="B176" s="6"/>
      <c r="C176" s="12"/>
      <c r="D176" s="16" t="s">
        <v>271</v>
      </c>
      <c r="E176" s="5" t="s">
        <v>261</v>
      </c>
      <c r="F176" s="13" t="s">
        <v>138</v>
      </c>
      <c r="G176" s="40">
        <v>10</v>
      </c>
      <c r="H176" s="21"/>
      <c r="I176" s="11"/>
      <c r="J176" s="11"/>
      <c r="K176" s="12"/>
      <c r="L176" s="12"/>
      <c r="M176" s="7"/>
      <c r="N176" s="8"/>
      <c r="O176" s="9"/>
    </row>
    <row r="177" spans="1:16" ht="15.75" x14ac:dyDescent="0.3">
      <c r="A177" s="11">
        <f t="shared" si="15"/>
        <v>162</v>
      </c>
      <c r="B177" s="24"/>
      <c r="C177" s="25"/>
      <c r="D177" s="34" t="s">
        <v>176</v>
      </c>
      <c r="E177" s="26" t="s">
        <v>36</v>
      </c>
      <c r="F177" s="26" t="s">
        <v>27</v>
      </c>
      <c r="G177" s="46">
        <v>6</v>
      </c>
      <c r="H177" s="21"/>
      <c r="I177" s="23">
        <v>24</v>
      </c>
      <c r="J177" s="23">
        <v>24</v>
      </c>
      <c r="K177" s="25">
        <v>16</v>
      </c>
      <c r="L177" s="25">
        <v>10</v>
      </c>
      <c r="M177" s="28">
        <f>SUM(K177*J177*I177)/1728</f>
        <v>5.333333333333333</v>
      </c>
      <c r="N177" s="29">
        <f>SUM(M177*C177)</f>
        <v>0</v>
      </c>
      <c r="O177" s="30">
        <f>SUM(L177*C177)</f>
        <v>0</v>
      </c>
      <c r="P177">
        <f>SUM(G177*C177)</f>
        <v>0</v>
      </c>
    </row>
    <row r="178" spans="1:16" ht="15.75" x14ac:dyDescent="0.3">
      <c r="A178" s="11">
        <f t="shared" si="15"/>
        <v>163</v>
      </c>
      <c r="B178" s="6"/>
      <c r="C178" s="12"/>
      <c r="D178" s="16" t="s">
        <v>191</v>
      </c>
      <c r="E178" s="5" t="s">
        <v>192</v>
      </c>
      <c r="F178" s="5" t="s">
        <v>27</v>
      </c>
      <c r="G178" s="40">
        <v>6</v>
      </c>
      <c r="H178" s="21"/>
      <c r="I178" s="11">
        <v>23</v>
      </c>
      <c r="J178" s="11">
        <v>12</v>
      </c>
      <c r="K178" s="12">
        <v>12</v>
      </c>
      <c r="L178" s="12">
        <v>10</v>
      </c>
      <c r="M178" s="7">
        <f>SUM(K178*J178*I178)/1728</f>
        <v>1.9166666666666667</v>
      </c>
      <c r="N178" s="8">
        <f>SUM(M178*C178)</f>
        <v>0</v>
      </c>
      <c r="O178" s="9">
        <f>SUM(L178*C178)</f>
        <v>0</v>
      </c>
      <c r="P178">
        <f>SUM(G178*C178)</f>
        <v>0</v>
      </c>
    </row>
    <row r="179" spans="1:16" ht="15.75" x14ac:dyDescent="0.3">
      <c r="A179" s="11">
        <f t="shared" si="15"/>
        <v>164</v>
      </c>
      <c r="B179" s="6"/>
      <c r="C179" s="12"/>
      <c r="D179" s="16" t="s">
        <v>193</v>
      </c>
      <c r="E179" s="5" t="s">
        <v>194</v>
      </c>
      <c r="F179" s="5" t="s">
        <v>27</v>
      </c>
      <c r="G179" s="40">
        <v>6</v>
      </c>
      <c r="H179" s="21"/>
      <c r="I179" s="11">
        <v>23</v>
      </c>
      <c r="J179" s="11">
        <v>12</v>
      </c>
      <c r="K179" s="12">
        <v>12</v>
      </c>
      <c r="L179" s="12">
        <v>10</v>
      </c>
      <c r="M179" s="7">
        <f>SUM(K179*J179*I179)/1728</f>
        <v>1.9166666666666667</v>
      </c>
      <c r="N179" s="8">
        <f>SUM(M179*C179)</f>
        <v>0</v>
      </c>
      <c r="O179" s="9">
        <f>SUM(L179*C179)</f>
        <v>0</v>
      </c>
      <c r="P179">
        <f>SUM(G179*C179)</f>
        <v>0</v>
      </c>
    </row>
    <row r="180" spans="1:16" ht="15.75" x14ac:dyDescent="0.3">
      <c r="A180" s="11">
        <f t="shared" si="15"/>
        <v>165</v>
      </c>
      <c r="B180" s="24"/>
      <c r="C180" s="25"/>
      <c r="D180" s="34" t="s">
        <v>160</v>
      </c>
      <c r="E180" s="26" t="s">
        <v>94</v>
      </c>
      <c r="F180" s="27" t="s">
        <v>27</v>
      </c>
      <c r="G180" s="46">
        <v>6</v>
      </c>
      <c r="H180" s="21"/>
      <c r="I180" s="23">
        <v>24</v>
      </c>
      <c r="J180" s="23">
        <v>24</v>
      </c>
      <c r="K180" s="25">
        <v>16</v>
      </c>
      <c r="L180" s="25">
        <v>10</v>
      </c>
      <c r="M180" s="28">
        <f>SUM(K180*J180*I180)/1728</f>
        <v>5.333333333333333</v>
      </c>
      <c r="N180" s="29">
        <f>SUM(M180*C180)</f>
        <v>0</v>
      </c>
      <c r="O180" s="30">
        <f>SUM(L180*C180)</f>
        <v>0</v>
      </c>
      <c r="P180">
        <f>SUM(G180*C180)</f>
        <v>0</v>
      </c>
    </row>
    <row r="181" spans="1:16" ht="15.75" x14ac:dyDescent="0.3">
      <c r="A181" s="11">
        <f t="shared" si="15"/>
        <v>166</v>
      </c>
      <c r="B181" s="6"/>
      <c r="C181" s="12"/>
      <c r="D181" s="16" t="s">
        <v>276</v>
      </c>
      <c r="E181" s="5" t="s">
        <v>262</v>
      </c>
      <c r="F181" s="13" t="s">
        <v>27</v>
      </c>
      <c r="G181" s="40">
        <v>6</v>
      </c>
      <c r="H181" s="21"/>
      <c r="I181" s="11"/>
      <c r="J181" s="11"/>
      <c r="K181" s="12"/>
      <c r="L181" s="12"/>
      <c r="M181" s="7"/>
      <c r="N181" s="8"/>
      <c r="O181" s="9"/>
    </row>
    <row r="182" spans="1:16" ht="15.75" x14ac:dyDescent="0.3">
      <c r="A182" s="11">
        <f t="shared" si="15"/>
        <v>167</v>
      </c>
      <c r="B182" s="6"/>
      <c r="C182" s="12"/>
      <c r="D182" s="16" t="s">
        <v>278</v>
      </c>
      <c r="E182" s="5" t="s">
        <v>264</v>
      </c>
      <c r="F182" s="13" t="s">
        <v>27</v>
      </c>
      <c r="G182" s="40">
        <v>6</v>
      </c>
      <c r="H182" s="21"/>
      <c r="I182" s="11"/>
      <c r="J182" s="11"/>
      <c r="K182" s="12"/>
      <c r="L182" s="12"/>
      <c r="M182" s="7"/>
      <c r="N182" s="8"/>
      <c r="O182" s="9"/>
    </row>
    <row r="183" spans="1:16" ht="15.75" x14ac:dyDescent="0.3">
      <c r="A183" s="11">
        <f t="shared" si="15"/>
        <v>168</v>
      </c>
      <c r="B183" s="6"/>
      <c r="C183" s="12"/>
      <c r="D183" s="16" t="s">
        <v>161</v>
      </c>
      <c r="E183" s="5" t="s">
        <v>86</v>
      </c>
      <c r="F183" s="13" t="s">
        <v>27</v>
      </c>
      <c r="G183" s="46">
        <v>6</v>
      </c>
      <c r="H183" s="21"/>
      <c r="I183" s="11">
        <v>24</v>
      </c>
      <c r="J183" s="11">
        <v>24</v>
      </c>
      <c r="K183" s="12">
        <v>16</v>
      </c>
      <c r="L183" s="12">
        <v>10</v>
      </c>
      <c r="M183" s="7">
        <f>SUM(K183*J183*I183)/1728</f>
        <v>5.333333333333333</v>
      </c>
      <c r="N183" s="8">
        <f>SUM(M183*C183)</f>
        <v>0</v>
      </c>
      <c r="O183" s="9">
        <f>SUM(L183*C183)</f>
        <v>0</v>
      </c>
      <c r="P183">
        <f>SUM(G183*C183)</f>
        <v>0</v>
      </c>
    </row>
    <row r="184" spans="1:16" ht="15.75" x14ac:dyDescent="0.3">
      <c r="A184" s="11">
        <f t="shared" si="15"/>
        <v>169</v>
      </c>
      <c r="B184" s="6"/>
      <c r="C184" s="12"/>
      <c r="D184" s="16" t="s">
        <v>232</v>
      </c>
      <c r="E184" s="5" t="s">
        <v>226</v>
      </c>
      <c r="F184" s="13" t="s">
        <v>27</v>
      </c>
      <c r="G184" s="40">
        <v>6</v>
      </c>
      <c r="H184" s="21"/>
      <c r="I184" s="11"/>
      <c r="J184" s="11"/>
      <c r="K184" s="12"/>
      <c r="L184" s="12"/>
      <c r="M184" s="7"/>
      <c r="N184" s="8"/>
      <c r="O184" s="9"/>
    </row>
    <row r="185" spans="1:16" ht="15.75" x14ac:dyDescent="0.3">
      <c r="A185" s="11">
        <f t="shared" si="15"/>
        <v>170</v>
      </c>
      <c r="B185" s="6"/>
      <c r="C185" s="12"/>
      <c r="D185" s="16" t="s">
        <v>235</v>
      </c>
      <c r="E185" s="5" t="s">
        <v>227</v>
      </c>
      <c r="F185" s="13" t="s">
        <v>27</v>
      </c>
      <c r="G185" s="40">
        <v>6</v>
      </c>
      <c r="H185" s="21"/>
      <c r="I185" s="11"/>
      <c r="J185" s="11"/>
      <c r="K185" s="12"/>
      <c r="L185" s="12"/>
      <c r="M185" s="7"/>
      <c r="N185" s="8"/>
      <c r="O185" s="9"/>
    </row>
    <row r="186" spans="1:16" ht="15.75" x14ac:dyDescent="0.3">
      <c r="A186" s="11">
        <f t="shared" si="15"/>
        <v>171</v>
      </c>
      <c r="B186" s="33"/>
      <c r="C186" s="12"/>
      <c r="D186" s="16" t="s">
        <v>162</v>
      </c>
      <c r="E186" s="5" t="s">
        <v>82</v>
      </c>
      <c r="F186" s="13" t="s">
        <v>27</v>
      </c>
      <c r="G186" s="46">
        <v>6</v>
      </c>
      <c r="H186" s="21"/>
      <c r="I186" s="11">
        <v>23</v>
      </c>
      <c r="J186" s="11">
        <v>12</v>
      </c>
      <c r="K186" s="12">
        <v>16</v>
      </c>
      <c r="L186" s="12">
        <v>15</v>
      </c>
      <c r="M186" s="7">
        <f>SUM(K186*J186*I186)/1728</f>
        <v>2.5555555555555554</v>
      </c>
      <c r="N186" s="8">
        <f>SUM(M186*C186)</f>
        <v>0</v>
      </c>
      <c r="O186" s="9">
        <f>SUM(L186*C186)</f>
        <v>0</v>
      </c>
      <c r="P186">
        <f>SUM(G186*C186)</f>
        <v>0</v>
      </c>
    </row>
    <row r="187" spans="1:16" ht="15.75" x14ac:dyDescent="0.3">
      <c r="A187" s="11">
        <f t="shared" si="15"/>
        <v>172</v>
      </c>
      <c r="B187" s="33"/>
      <c r="C187" s="12"/>
      <c r="D187" s="16" t="s">
        <v>408</v>
      </c>
      <c r="E187" s="5" t="s">
        <v>409</v>
      </c>
      <c r="F187" s="13" t="s">
        <v>27</v>
      </c>
      <c r="G187" s="46">
        <v>6</v>
      </c>
      <c r="H187" s="21"/>
      <c r="I187" s="11"/>
      <c r="J187" s="11"/>
      <c r="K187" s="12"/>
      <c r="L187" s="12"/>
      <c r="M187" s="7"/>
      <c r="N187" s="8"/>
      <c r="O187" s="9"/>
    </row>
    <row r="188" spans="1:16" ht="15.75" x14ac:dyDescent="0.3">
      <c r="A188" s="11">
        <f t="shared" si="15"/>
        <v>173</v>
      </c>
      <c r="B188" s="6"/>
      <c r="C188" s="12"/>
      <c r="D188" s="16" t="s">
        <v>206</v>
      </c>
      <c r="E188" s="32" t="s">
        <v>207</v>
      </c>
      <c r="F188" s="32" t="s">
        <v>27</v>
      </c>
      <c r="G188" s="44">
        <v>6</v>
      </c>
      <c r="H188" s="21"/>
      <c r="I188" s="11">
        <v>23</v>
      </c>
      <c r="J188" s="11">
        <v>12</v>
      </c>
      <c r="K188" s="12">
        <v>12</v>
      </c>
      <c r="L188" s="12">
        <v>10</v>
      </c>
      <c r="M188" s="7">
        <f>SUM(K188*J188*I188)/1728</f>
        <v>1.9166666666666667</v>
      </c>
      <c r="N188" s="8">
        <f>SUM(M188*C188)</f>
        <v>0</v>
      </c>
      <c r="O188" s="9">
        <f>SUM(L188*C188)</f>
        <v>0</v>
      </c>
      <c r="P188">
        <f>SUM(G188*C188)</f>
        <v>0</v>
      </c>
    </row>
    <row r="189" spans="1:16" ht="15.75" x14ac:dyDescent="0.3">
      <c r="A189" s="11">
        <f t="shared" si="15"/>
        <v>174</v>
      </c>
      <c r="B189" s="33"/>
      <c r="C189" s="12"/>
      <c r="D189" s="16" t="s">
        <v>163</v>
      </c>
      <c r="E189" s="5" t="s">
        <v>43</v>
      </c>
      <c r="F189" s="13" t="s">
        <v>27</v>
      </c>
      <c r="G189" s="46">
        <v>6</v>
      </c>
      <c r="H189" s="21"/>
      <c r="I189" s="11">
        <v>23</v>
      </c>
      <c r="J189" s="11">
        <v>12</v>
      </c>
      <c r="K189" s="12">
        <v>16</v>
      </c>
      <c r="L189" s="12">
        <v>15</v>
      </c>
      <c r="M189" s="7">
        <f>SUM(K189*J189*I189)/1728</f>
        <v>2.5555555555555554</v>
      </c>
      <c r="N189" s="8">
        <f>SUM(M189*C189)</f>
        <v>0</v>
      </c>
      <c r="O189" s="9">
        <f>SUM(L189*C189)</f>
        <v>0</v>
      </c>
      <c r="P189">
        <f>SUM(G189*C189)</f>
        <v>0</v>
      </c>
    </row>
    <row r="190" spans="1:16" ht="15.75" x14ac:dyDescent="0.3">
      <c r="A190" s="11">
        <f t="shared" si="15"/>
        <v>175</v>
      </c>
      <c r="B190" s="6"/>
      <c r="C190" s="12"/>
      <c r="D190" s="16" t="s">
        <v>233</v>
      </c>
      <c r="E190" s="5" t="s">
        <v>228</v>
      </c>
      <c r="F190" s="13" t="s">
        <v>27</v>
      </c>
      <c r="G190" s="40">
        <v>6</v>
      </c>
      <c r="H190" s="21"/>
      <c r="I190" s="11"/>
      <c r="J190" s="11"/>
      <c r="K190" s="12"/>
      <c r="L190" s="12"/>
      <c r="M190" s="7"/>
      <c r="N190" s="8"/>
      <c r="O190" s="9"/>
    </row>
    <row r="191" spans="1:16" ht="15.75" x14ac:dyDescent="0.3">
      <c r="A191" s="11">
        <f t="shared" si="15"/>
        <v>176</v>
      </c>
      <c r="B191" s="6"/>
      <c r="C191" s="12"/>
      <c r="D191" s="16" t="s">
        <v>277</v>
      </c>
      <c r="E191" s="5" t="s">
        <v>263</v>
      </c>
      <c r="F191" s="13" t="s">
        <v>27</v>
      </c>
      <c r="G191" s="40">
        <v>6</v>
      </c>
      <c r="H191" s="21"/>
      <c r="I191" s="11"/>
      <c r="J191" s="11"/>
      <c r="K191" s="12"/>
      <c r="L191" s="12"/>
      <c r="M191" s="7"/>
      <c r="N191" s="8"/>
      <c r="O191" s="9"/>
    </row>
    <row r="192" spans="1:16" ht="15.75" x14ac:dyDescent="0.3">
      <c r="A192" s="11">
        <f t="shared" si="15"/>
        <v>177</v>
      </c>
      <c r="B192" s="33"/>
      <c r="C192" s="12"/>
      <c r="D192" s="16" t="s">
        <v>164</v>
      </c>
      <c r="E192" s="5" t="s">
        <v>139</v>
      </c>
      <c r="F192" s="13" t="s">
        <v>27</v>
      </c>
      <c r="G192" s="46">
        <v>6</v>
      </c>
      <c r="H192" s="21"/>
      <c r="I192" s="11">
        <v>23</v>
      </c>
      <c r="J192" s="11">
        <v>11</v>
      </c>
      <c r="K192" s="12">
        <v>18</v>
      </c>
      <c r="L192" s="12">
        <v>20</v>
      </c>
      <c r="M192" s="7">
        <f>SUM(K192*J192*I192)/1728</f>
        <v>2.6354166666666665</v>
      </c>
      <c r="N192" s="8">
        <f>SUM(M192*C192)</f>
        <v>0</v>
      </c>
      <c r="O192" s="9">
        <f>SUM(L192*C192)</f>
        <v>0</v>
      </c>
      <c r="P192">
        <f>SUM(G192*C192)</f>
        <v>0</v>
      </c>
    </row>
    <row r="193" spans="1:16" ht="15.75" x14ac:dyDescent="0.3">
      <c r="A193" s="11">
        <f t="shared" si="15"/>
        <v>178</v>
      </c>
      <c r="B193" s="6"/>
      <c r="C193" s="12"/>
      <c r="D193" s="16" t="s">
        <v>282</v>
      </c>
      <c r="E193" s="5" t="s">
        <v>266</v>
      </c>
      <c r="F193" s="13" t="s">
        <v>28</v>
      </c>
      <c r="G193" s="40">
        <v>4</v>
      </c>
      <c r="H193" s="21"/>
      <c r="I193" s="11"/>
      <c r="J193" s="11"/>
      <c r="K193" s="12"/>
      <c r="L193" s="12"/>
      <c r="M193" s="7"/>
      <c r="N193" s="8"/>
      <c r="O193" s="9"/>
    </row>
    <row r="194" spans="1:16" ht="15.75" x14ac:dyDescent="0.3">
      <c r="A194" s="11">
        <f t="shared" si="15"/>
        <v>179</v>
      </c>
      <c r="B194" s="6"/>
      <c r="C194" s="12"/>
      <c r="D194" s="16" t="s">
        <v>234</v>
      </c>
      <c r="E194" s="5" t="s">
        <v>229</v>
      </c>
      <c r="F194" s="13" t="s">
        <v>28</v>
      </c>
      <c r="G194" s="40">
        <v>4</v>
      </c>
      <c r="H194" s="21"/>
      <c r="I194" s="11"/>
      <c r="J194" s="11"/>
      <c r="K194" s="12"/>
      <c r="L194" s="12"/>
      <c r="M194" s="7"/>
      <c r="N194" s="8"/>
      <c r="O194" s="9"/>
    </row>
    <row r="195" spans="1:16" ht="15.75" x14ac:dyDescent="0.3">
      <c r="A195" s="11">
        <f t="shared" si="15"/>
        <v>180</v>
      </c>
      <c r="B195" s="6"/>
      <c r="C195" s="12"/>
      <c r="D195" s="36" t="s">
        <v>236</v>
      </c>
      <c r="E195" s="5" t="s">
        <v>230</v>
      </c>
      <c r="F195" s="13" t="s">
        <v>28</v>
      </c>
      <c r="G195" s="40">
        <v>4</v>
      </c>
      <c r="H195" s="21"/>
      <c r="I195" s="11"/>
      <c r="J195" s="11"/>
      <c r="K195" s="12"/>
      <c r="L195" s="12"/>
      <c r="M195" s="7"/>
      <c r="N195" s="8"/>
      <c r="O195" s="9"/>
    </row>
    <row r="196" spans="1:16" ht="15.75" x14ac:dyDescent="0.3">
      <c r="A196" s="11">
        <f t="shared" si="15"/>
        <v>181</v>
      </c>
      <c r="B196" s="6"/>
      <c r="C196" s="12"/>
      <c r="D196" s="16" t="s">
        <v>272</v>
      </c>
      <c r="E196" s="5" t="s">
        <v>265</v>
      </c>
      <c r="F196" s="13" t="s">
        <v>28</v>
      </c>
      <c r="G196" s="40">
        <v>4</v>
      </c>
      <c r="H196" s="21"/>
      <c r="I196" s="11"/>
      <c r="J196" s="11"/>
      <c r="K196" s="12"/>
      <c r="L196" s="12"/>
      <c r="M196" s="7"/>
      <c r="N196" s="8"/>
      <c r="O196" s="9"/>
    </row>
    <row r="197" spans="1:16" ht="15.75" x14ac:dyDescent="0.3">
      <c r="A197" s="11">
        <f t="shared" si="15"/>
        <v>182</v>
      </c>
      <c r="B197" s="33"/>
      <c r="C197" s="12"/>
      <c r="D197" s="16" t="s">
        <v>96</v>
      </c>
      <c r="E197" s="5" t="s">
        <v>95</v>
      </c>
      <c r="F197" s="13" t="s">
        <v>28</v>
      </c>
      <c r="G197" s="40">
        <v>4</v>
      </c>
      <c r="H197" s="21"/>
      <c r="I197" s="11">
        <v>23</v>
      </c>
      <c r="J197" s="11">
        <v>12</v>
      </c>
      <c r="K197" s="12">
        <v>12</v>
      </c>
      <c r="L197" s="12">
        <v>10</v>
      </c>
      <c r="M197" s="7">
        <f>SUM(K197*J197*I197)/1728</f>
        <v>1.9166666666666667</v>
      </c>
      <c r="N197" s="8">
        <f>SUM(M197*C197)</f>
        <v>0</v>
      </c>
      <c r="O197" s="9">
        <f>SUM(L197*C197)</f>
        <v>0</v>
      </c>
      <c r="P197">
        <v>0</v>
      </c>
    </row>
    <row r="198" spans="1:16" ht="15.95" customHeight="1" x14ac:dyDescent="0.3">
      <c r="A198" s="11">
        <f t="shared" si="15"/>
        <v>183</v>
      </c>
      <c r="B198" s="33"/>
      <c r="C198" s="12"/>
      <c r="D198" s="16" t="s">
        <v>178</v>
      </c>
      <c r="E198" s="5" t="s">
        <v>208</v>
      </c>
      <c r="F198" s="13" t="s">
        <v>209</v>
      </c>
      <c r="G198" s="40">
        <v>2</v>
      </c>
      <c r="H198" s="21"/>
      <c r="I198" s="11">
        <v>24</v>
      </c>
      <c r="J198" s="11">
        <v>24</v>
      </c>
      <c r="K198" s="12">
        <v>16</v>
      </c>
      <c r="L198" s="12">
        <v>10</v>
      </c>
      <c r="M198" s="7">
        <f>SUM(K198*J198*I198)/1728</f>
        <v>5.333333333333333</v>
      </c>
      <c r="N198" s="8">
        <f>SUM(M198*C198)</f>
        <v>0</v>
      </c>
      <c r="O198" s="9">
        <f>SUM(L198*C198)</f>
        <v>0</v>
      </c>
      <c r="P198">
        <f>SUM(G198*C198)</f>
        <v>0</v>
      </c>
    </row>
    <row r="199" spans="1:16" ht="15.75" x14ac:dyDescent="0.3">
      <c r="A199" s="11">
        <f t="shared" si="15"/>
        <v>184</v>
      </c>
      <c r="B199" s="6"/>
      <c r="C199" s="12"/>
      <c r="D199" s="16" t="s">
        <v>320</v>
      </c>
      <c r="E199" s="5" t="s">
        <v>319</v>
      </c>
      <c r="F199" s="5" t="s">
        <v>27</v>
      </c>
      <c r="G199" s="40">
        <v>12</v>
      </c>
      <c r="H199" s="21"/>
      <c r="I199" s="11"/>
      <c r="J199" s="11"/>
      <c r="K199" s="12"/>
      <c r="L199" s="12"/>
      <c r="M199" s="7"/>
      <c r="N199" s="8"/>
      <c r="O199" s="9"/>
      <c r="P199">
        <f>SUM(G199*C199)</f>
        <v>0</v>
      </c>
    </row>
    <row r="200" spans="1:16" ht="16.5" x14ac:dyDescent="0.3">
      <c r="A200" s="66" t="s">
        <v>39</v>
      </c>
      <c r="B200" s="66"/>
      <c r="C200" s="66"/>
      <c r="D200" s="66"/>
      <c r="E200" s="66"/>
      <c r="F200" s="66"/>
      <c r="G200" s="66"/>
      <c r="H200" s="21"/>
    </row>
    <row r="201" spans="1:16" ht="15.75" x14ac:dyDescent="0.3">
      <c r="A201" s="11" t="s">
        <v>0</v>
      </c>
      <c r="B201" s="6" t="s">
        <v>1</v>
      </c>
      <c r="C201" s="12" t="s">
        <v>2</v>
      </c>
      <c r="D201" s="6" t="s">
        <v>3</v>
      </c>
      <c r="E201" s="6" t="s">
        <v>4</v>
      </c>
      <c r="F201" s="6" t="s">
        <v>5</v>
      </c>
      <c r="G201" s="12" t="s">
        <v>6</v>
      </c>
      <c r="H201" s="21"/>
      <c r="I201" s="11" t="s">
        <v>7</v>
      </c>
      <c r="J201" s="11" t="s">
        <v>8</v>
      </c>
      <c r="K201" s="6" t="s">
        <v>9</v>
      </c>
      <c r="L201" s="6" t="s">
        <v>10</v>
      </c>
      <c r="M201" s="7" t="s">
        <v>11</v>
      </c>
      <c r="N201" s="8" t="s">
        <v>12</v>
      </c>
      <c r="O201" s="9" t="s">
        <v>13</v>
      </c>
    </row>
    <row r="202" spans="1:16" ht="15.75" x14ac:dyDescent="0.3">
      <c r="A202" s="11">
        <f>A199+1</f>
        <v>185</v>
      </c>
      <c r="B202" s="6"/>
      <c r="C202" s="12"/>
      <c r="D202" s="5" t="s">
        <v>99</v>
      </c>
      <c r="E202" s="5" t="s">
        <v>60</v>
      </c>
      <c r="F202" s="5" t="s">
        <v>61</v>
      </c>
      <c r="G202" s="40">
        <v>12</v>
      </c>
      <c r="H202" s="21"/>
      <c r="I202" s="11">
        <v>23</v>
      </c>
      <c r="J202" s="11">
        <v>12</v>
      </c>
      <c r="K202" s="12">
        <v>8</v>
      </c>
      <c r="L202" s="12">
        <v>10</v>
      </c>
      <c r="M202" s="7">
        <f t="shared" ref="M202:M226" si="16">SUM(K202*J202*I202)/1728</f>
        <v>1.2777777777777777</v>
      </c>
      <c r="N202" s="8">
        <f>SUM(M202*C202)</f>
        <v>0</v>
      </c>
      <c r="O202" s="9">
        <f>SUM(L202*C202)</f>
        <v>0</v>
      </c>
      <c r="P202">
        <f>SUM(G202*C202)</f>
        <v>0</v>
      </c>
    </row>
    <row r="203" spans="1:16" ht="15.75" x14ac:dyDescent="0.3">
      <c r="A203" s="11">
        <f t="shared" ref="A203:A218" si="17">A202+1</f>
        <v>186</v>
      </c>
      <c r="B203" s="6"/>
      <c r="C203" s="12"/>
      <c r="D203" s="5" t="s">
        <v>100</v>
      </c>
      <c r="E203" s="5" t="s">
        <v>62</v>
      </c>
      <c r="F203" s="5" t="s">
        <v>63</v>
      </c>
      <c r="G203" s="40">
        <v>12</v>
      </c>
      <c r="H203" s="21"/>
      <c r="I203" s="11">
        <v>23</v>
      </c>
      <c r="J203" s="11">
        <v>12</v>
      </c>
      <c r="K203" s="12">
        <v>8</v>
      </c>
      <c r="L203" s="12">
        <v>10</v>
      </c>
      <c r="M203" s="7">
        <f t="shared" si="16"/>
        <v>1.2777777777777777</v>
      </c>
      <c r="N203" s="8">
        <f>SUM(M203*C203)</f>
        <v>0</v>
      </c>
      <c r="O203" s="9">
        <f>SUM(L203*C203)</f>
        <v>0</v>
      </c>
      <c r="P203">
        <f>SUM(G203*C203)</f>
        <v>0</v>
      </c>
    </row>
    <row r="204" spans="1:16" ht="15.75" x14ac:dyDescent="0.3">
      <c r="A204" s="11">
        <f t="shared" si="17"/>
        <v>187</v>
      </c>
      <c r="B204" s="6"/>
      <c r="C204" s="12"/>
      <c r="D204" s="5" t="s">
        <v>101</v>
      </c>
      <c r="E204" s="5" t="s">
        <v>64</v>
      </c>
      <c r="F204" s="5" t="s">
        <v>65</v>
      </c>
      <c r="G204" s="40">
        <v>12</v>
      </c>
      <c r="H204" s="21"/>
      <c r="I204" s="11">
        <v>23</v>
      </c>
      <c r="J204" s="11">
        <v>12</v>
      </c>
      <c r="K204" s="12">
        <v>8</v>
      </c>
      <c r="L204" s="12">
        <v>10</v>
      </c>
      <c r="M204" s="7">
        <f t="shared" si="16"/>
        <v>1.2777777777777777</v>
      </c>
      <c r="N204" s="8">
        <f>SUM(M204*C204)</f>
        <v>0</v>
      </c>
      <c r="O204" s="9">
        <f>SUM(L204*C204)</f>
        <v>0</v>
      </c>
      <c r="P204">
        <f>SUM(G204*C204)</f>
        <v>0</v>
      </c>
    </row>
    <row r="205" spans="1:16" ht="15.75" x14ac:dyDescent="0.3">
      <c r="A205" s="11">
        <f t="shared" si="17"/>
        <v>188</v>
      </c>
      <c r="B205" s="6"/>
      <c r="C205" s="12"/>
      <c r="D205" s="5" t="s">
        <v>102</v>
      </c>
      <c r="E205" s="5" t="s">
        <v>66</v>
      </c>
      <c r="F205" s="5" t="s">
        <v>61</v>
      </c>
      <c r="G205" s="40">
        <v>15</v>
      </c>
      <c r="H205" s="21"/>
      <c r="I205" s="11">
        <v>23</v>
      </c>
      <c r="J205" s="11">
        <v>12</v>
      </c>
      <c r="K205" s="12">
        <v>8</v>
      </c>
      <c r="L205" s="12">
        <v>10</v>
      </c>
      <c r="M205" s="7">
        <f t="shared" si="16"/>
        <v>1.2777777777777777</v>
      </c>
      <c r="N205" s="8">
        <f>SUM(M205*C205)</f>
        <v>0</v>
      </c>
      <c r="O205" s="9">
        <f>SUM(L205*C205)</f>
        <v>0</v>
      </c>
      <c r="P205">
        <f>SUM(G205*C205)</f>
        <v>0</v>
      </c>
    </row>
    <row r="206" spans="1:16" ht="15.75" x14ac:dyDescent="0.3">
      <c r="A206" s="11">
        <f t="shared" si="17"/>
        <v>189</v>
      </c>
      <c r="B206" s="6"/>
      <c r="C206" s="12"/>
      <c r="D206" s="5" t="s">
        <v>103</v>
      </c>
      <c r="E206" s="5" t="s">
        <v>67</v>
      </c>
      <c r="F206" s="5" t="s">
        <v>61</v>
      </c>
      <c r="G206" s="40">
        <v>12</v>
      </c>
      <c r="H206" s="21"/>
      <c r="I206" s="11">
        <v>23</v>
      </c>
      <c r="J206" s="11">
        <v>12</v>
      </c>
      <c r="K206" s="12">
        <v>8</v>
      </c>
      <c r="L206" s="12">
        <v>10</v>
      </c>
      <c r="M206" s="7">
        <f t="shared" si="16"/>
        <v>1.2777777777777777</v>
      </c>
      <c r="N206" s="8">
        <f>SUM(M206*C206)</f>
        <v>0</v>
      </c>
      <c r="O206" s="9">
        <f>SUM(L206*C206)</f>
        <v>0</v>
      </c>
      <c r="P206">
        <f>SUM(G206*C206)</f>
        <v>0</v>
      </c>
    </row>
    <row r="207" spans="1:16" ht="15.75" x14ac:dyDescent="0.3">
      <c r="A207" s="11">
        <f t="shared" si="17"/>
        <v>190</v>
      </c>
      <c r="B207" s="6"/>
      <c r="C207" s="12"/>
      <c r="D207" s="5" t="s">
        <v>104</v>
      </c>
      <c r="E207" s="5" t="s">
        <v>337</v>
      </c>
      <c r="F207" s="5" t="s">
        <v>61</v>
      </c>
      <c r="G207" s="40">
        <v>12</v>
      </c>
      <c r="H207" s="21"/>
      <c r="I207" s="11">
        <v>23</v>
      </c>
      <c r="J207" s="11">
        <v>12</v>
      </c>
      <c r="K207" s="12">
        <v>8</v>
      </c>
      <c r="L207" s="12">
        <v>10</v>
      </c>
      <c r="M207" s="7">
        <f t="shared" si="16"/>
        <v>1.2777777777777777</v>
      </c>
      <c r="N207" s="8">
        <f>SUM(M207*C207)</f>
        <v>0</v>
      </c>
      <c r="O207" s="9">
        <f>SUM(L207*C207)</f>
        <v>0</v>
      </c>
      <c r="P207">
        <f>SUM(G207*C207)</f>
        <v>0</v>
      </c>
    </row>
    <row r="208" spans="1:16" ht="15.75" x14ac:dyDescent="0.3">
      <c r="A208" s="11">
        <f t="shared" si="17"/>
        <v>191</v>
      </c>
      <c r="B208" s="6"/>
      <c r="C208" s="12"/>
      <c r="D208" s="5" t="s">
        <v>105</v>
      </c>
      <c r="E208" s="5" t="s">
        <v>68</v>
      </c>
      <c r="F208" s="5" t="s">
        <v>61</v>
      </c>
      <c r="G208" s="40">
        <v>12</v>
      </c>
      <c r="H208" s="21"/>
      <c r="I208" s="11">
        <v>23</v>
      </c>
      <c r="J208" s="11">
        <v>12</v>
      </c>
      <c r="K208" s="12">
        <v>8</v>
      </c>
      <c r="L208" s="12">
        <v>10</v>
      </c>
      <c r="M208" s="7">
        <f t="shared" si="16"/>
        <v>1.2777777777777777</v>
      </c>
      <c r="N208" s="8">
        <f>SUM(M208*C208)</f>
        <v>0</v>
      </c>
      <c r="O208" s="9">
        <f>SUM(L208*C208)</f>
        <v>0</v>
      </c>
      <c r="P208">
        <f>SUM(G208*C208)</f>
        <v>0</v>
      </c>
    </row>
    <row r="209" spans="1:16" ht="15.75" x14ac:dyDescent="0.3">
      <c r="A209" s="11">
        <f t="shared" si="17"/>
        <v>192</v>
      </c>
      <c r="B209" s="6"/>
      <c r="C209" s="12"/>
      <c r="D209" s="5" t="s">
        <v>106</v>
      </c>
      <c r="E209" s="5" t="s">
        <v>74</v>
      </c>
      <c r="F209" s="5" t="s">
        <v>76</v>
      </c>
      <c r="G209" s="40">
        <v>12</v>
      </c>
      <c r="H209" s="21"/>
      <c r="I209" s="11">
        <v>23</v>
      </c>
      <c r="J209" s="11">
        <v>12</v>
      </c>
      <c r="K209" s="12">
        <v>8</v>
      </c>
      <c r="L209" s="12">
        <v>10</v>
      </c>
      <c r="M209" s="7">
        <f t="shared" ref="M209:M214" si="18">SUM(K209*J209*I209)/1728</f>
        <v>1.2777777777777777</v>
      </c>
      <c r="N209" s="8">
        <f>SUM(M209*C209)</f>
        <v>0</v>
      </c>
      <c r="O209" s="9">
        <f>SUM(L209*C209)</f>
        <v>0</v>
      </c>
      <c r="P209">
        <f>SUM(G209*C209)</f>
        <v>0</v>
      </c>
    </row>
    <row r="210" spans="1:16" ht="15.75" x14ac:dyDescent="0.3">
      <c r="A210" s="11">
        <f t="shared" si="17"/>
        <v>193</v>
      </c>
      <c r="B210" s="6"/>
      <c r="C210" s="12"/>
      <c r="D210" s="5" t="s">
        <v>107</v>
      </c>
      <c r="E210" s="5" t="s">
        <v>75</v>
      </c>
      <c r="F210" s="5" t="s">
        <v>76</v>
      </c>
      <c r="G210" s="40">
        <v>12</v>
      </c>
      <c r="H210" s="21"/>
      <c r="I210" s="11">
        <v>23</v>
      </c>
      <c r="J210" s="11">
        <v>12</v>
      </c>
      <c r="K210" s="12">
        <v>8</v>
      </c>
      <c r="L210" s="12">
        <v>10</v>
      </c>
      <c r="M210" s="7">
        <f t="shared" si="18"/>
        <v>1.2777777777777777</v>
      </c>
      <c r="N210" s="8">
        <f>SUM(M210*C210)</f>
        <v>0</v>
      </c>
      <c r="O210" s="9">
        <f>SUM(L210*C210)</f>
        <v>0</v>
      </c>
      <c r="P210">
        <f>SUM(G210*C210)</f>
        <v>0</v>
      </c>
    </row>
    <row r="211" spans="1:16" ht="15.75" x14ac:dyDescent="0.3">
      <c r="A211" s="11">
        <f t="shared" si="17"/>
        <v>194</v>
      </c>
      <c r="B211" s="6"/>
      <c r="C211" s="12"/>
      <c r="D211" s="5" t="s">
        <v>136</v>
      </c>
      <c r="E211" s="5" t="s">
        <v>137</v>
      </c>
      <c r="F211" s="5" t="s">
        <v>61</v>
      </c>
      <c r="G211" s="40">
        <v>15</v>
      </c>
      <c r="H211" s="21"/>
      <c r="I211" s="11">
        <v>23</v>
      </c>
      <c r="J211" s="11">
        <v>12</v>
      </c>
      <c r="K211" s="12">
        <v>8</v>
      </c>
      <c r="L211" s="12">
        <v>10</v>
      </c>
      <c r="M211" s="7">
        <f t="shared" ref="M211" si="19">SUM(K211*J211*I211)/1728</f>
        <v>1.2777777777777777</v>
      </c>
      <c r="N211" s="8">
        <f>SUM(M211*C211)</f>
        <v>0</v>
      </c>
      <c r="O211" s="9">
        <f>SUM(L211*C211)</f>
        <v>0</v>
      </c>
      <c r="P211">
        <f>SUM(G211*C211)</f>
        <v>0</v>
      </c>
    </row>
    <row r="212" spans="1:16" ht="15.75" x14ac:dyDescent="0.3">
      <c r="A212" s="11">
        <f t="shared" si="17"/>
        <v>195</v>
      </c>
      <c r="B212" s="6"/>
      <c r="C212" s="12"/>
      <c r="D212" s="5" t="s">
        <v>149</v>
      </c>
      <c r="E212" s="5" t="s">
        <v>77</v>
      </c>
      <c r="F212" s="5" t="s">
        <v>78</v>
      </c>
      <c r="G212" s="40">
        <v>8</v>
      </c>
      <c r="H212" s="21"/>
      <c r="I212" s="11">
        <v>23</v>
      </c>
      <c r="J212" s="11">
        <v>12</v>
      </c>
      <c r="K212" s="12">
        <v>8</v>
      </c>
      <c r="L212" s="12">
        <v>10</v>
      </c>
      <c r="M212" s="7">
        <f t="shared" si="18"/>
        <v>1.2777777777777777</v>
      </c>
      <c r="N212" s="8">
        <f>SUM(M212*C212)</f>
        <v>0</v>
      </c>
      <c r="O212" s="9">
        <f>SUM(L212*C212)</f>
        <v>0</v>
      </c>
      <c r="P212">
        <f>SUM(G212*C212)</f>
        <v>0</v>
      </c>
    </row>
    <row r="213" spans="1:16" ht="15.75" x14ac:dyDescent="0.3">
      <c r="A213" s="11">
        <f t="shared" si="17"/>
        <v>196</v>
      </c>
      <c r="B213" s="6"/>
      <c r="C213" s="12"/>
      <c r="D213" s="5" t="s">
        <v>108</v>
      </c>
      <c r="E213" s="5" t="s">
        <v>79</v>
      </c>
      <c r="F213" s="5" t="s">
        <v>76</v>
      </c>
      <c r="G213" s="40">
        <v>12</v>
      </c>
      <c r="H213" s="21"/>
      <c r="I213" s="11">
        <v>23</v>
      </c>
      <c r="J213" s="11">
        <v>12</v>
      </c>
      <c r="K213" s="12">
        <v>8</v>
      </c>
      <c r="L213" s="12">
        <v>10</v>
      </c>
      <c r="M213" s="7">
        <f t="shared" si="18"/>
        <v>1.2777777777777777</v>
      </c>
      <c r="N213" s="8">
        <f>SUM(M213*C213)</f>
        <v>0</v>
      </c>
      <c r="O213" s="9">
        <f>SUM(L213*C213)</f>
        <v>0</v>
      </c>
      <c r="P213">
        <f>SUM(G213*C213)</f>
        <v>0</v>
      </c>
    </row>
    <row r="214" spans="1:16" ht="15.75" x14ac:dyDescent="0.3">
      <c r="A214" s="11">
        <f t="shared" si="17"/>
        <v>197</v>
      </c>
      <c r="B214" s="6"/>
      <c r="C214" s="12"/>
      <c r="D214" s="5" t="s">
        <v>109</v>
      </c>
      <c r="E214" s="5" t="s">
        <v>80</v>
      </c>
      <c r="F214" s="5" t="s">
        <v>81</v>
      </c>
      <c r="G214" s="40">
        <v>4</v>
      </c>
      <c r="H214" s="21"/>
      <c r="I214" s="11">
        <v>23</v>
      </c>
      <c r="J214" s="11">
        <v>12</v>
      </c>
      <c r="K214" s="12">
        <v>8</v>
      </c>
      <c r="L214" s="12">
        <v>10</v>
      </c>
      <c r="M214" s="7">
        <f t="shared" si="18"/>
        <v>1.2777777777777777</v>
      </c>
      <c r="N214" s="8">
        <f>SUM(M214*C214)</f>
        <v>0</v>
      </c>
      <c r="O214" s="9">
        <f>SUM(L214*C214)</f>
        <v>0</v>
      </c>
      <c r="P214">
        <f>SUM(G214*C214)</f>
        <v>0</v>
      </c>
    </row>
    <row r="215" spans="1:16" ht="15.75" x14ac:dyDescent="0.3">
      <c r="A215" s="11">
        <f t="shared" si="17"/>
        <v>198</v>
      </c>
      <c r="B215" s="6"/>
      <c r="C215" s="12"/>
      <c r="D215" s="5" t="s">
        <v>110</v>
      </c>
      <c r="E215" s="5" t="s">
        <v>335</v>
      </c>
      <c r="F215" s="5" t="s">
        <v>69</v>
      </c>
      <c r="G215" s="40">
        <v>8</v>
      </c>
      <c r="H215" s="21"/>
      <c r="I215" s="11">
        <v>23</v>
      </c>
      <c r="J215" s="11">
        <v>12</v>
      </c>
      <c r="K215" s="12">
        <v>8</v>
      </c>
      <c r="L215" s="12">
        <v>10</v>
      </c>
      <c r="M215" s="7">
        <f t="shared" si="16"/>
        <v>1.2777777777777777</v>
      </c>
      <c r="N215" s="8">
        <f>SUM(M215*C215)</f>
        <v>0</v>
      </c>
      <c r="O215" s="9">
        <f>SUM(L215*C215)</f>
        <v>0</v>
      </c>
      <c r="P215">
        <f>SUM(G215*C215)</f>
        <v>0</v>
      </c>
    </row>
    <row r="216" spans="1:16" ht="15.75" x14ac:dyDescent="0.3">
      <c r="A216" s="11">
        <f t="shared" si="17"/>
        <v>199</v>
      </c>
      <c r="B216" s="6"/>
      <c r="C216" s="12"/>
      <c r="D216" s="5" t="s">
        <v>111</v>
      </c>
      <c r="E216" s="5" t="s">
        <v>336</v>
      </c>
      <c r="F216" s="5" t="s">
        <v>70</v>
      </c>
      <c r="G216" s="40">
        <v>4</v>
      </c>
      <c r="H216" s="21"/>
      <c r="I216" s="11">
        <v>23</v>
      </c>
      <c r="J216" s="11">
        <v>12</v>
      </c>
      <c r="K216" s="12">
        <v>8</v>
      </c>
      <c r="L216" s="12">
        <v>10</v>
      </c>
      <c r="M216" s="7">
        <f t="shared" si="16"/>
        <v>1.2777777777777777</v>
      </c>
      <c r="N216" s="8">
        <f>SUM(M216*C216)</f>
        <v>0</v>
      </c>
      <c r="O216" s="9">
        <f>SUM(L216*C216)</f>
        <v>0</v>
      </c>
      <c r="P216">
        <f>SUM(G216*C216)</f>
        <v>0</v>
      </c>
    </row>
    <row r="217" spans="1:16" ht="15.75" x14ac:dyDescent="0.3">
      <c r="A217" s="11">
        <f t="shared" si="17"/>
        <v>200</v>
      </c>
      <c r="B217" s="6"/>
      <c r="C217" s="12"/>
      <c r="D217" s="5" t="s">
        <v>114</v>
      </c>
      <c r="E217" s="5" t="s">
        <v>115</v>
      </c>
      <c r="F217" s="5" t="s">
        <v>37</v>
      </c>
      <c r="G217" s="40">
        <v>8</v>
      </c>
      <c r="H217" s="21"/>
      <c r="I217" s="11">
        <v>23</v>
      </c>
      <c r="J217" s="11">
        <v>12</v>
      </c>
      <c r="K217" s="12">
        <v>8</v>
      </c>
      <c r="L217" s="12">
        <v>10</v>
      </c>
      <c r="M217" s="7">
        <f t="shared" ref="M217:M224" si="20">SUM(K217*J217*I217)/1728</f>
        <v>1.2777777777777777</v>
      </c>
      <c r="N217" s="8">
        <f>SUM(M217*C217)</f>
        <v>0</v>
      </c>
      <c r="O217" s="9">
        <f>SUM(L217*C217)</f>
        <v>0</v>
      </c>
      <c r="P217">
        <f>SUM(G217*C217)</f>
        <v>0</v>
      </c>
    </row>
    <row r="218" spans="1:16" ht="15.75" x14ac:dyDescent="0.3">
      <c r="A218" s="11">
        <f t="shared" si="17"/>
        <v>201</v>
      </c>
      <c r="B218" s="6"/>
      <c r="C218" s="12"/>
      <c r="D218" s="5" t="s">
        <v>116</v>
      </c>
      <c r="E218" s="5" t="s">
        <v>117</v>
      </c>
      <c r="F218" s="5" t="s">
        <v>118</v>
      </c>
      <c r="G218" s="40">
        <v>6</v>
      </c>
      <c r="H218" s="21"/>
      <c r="I218" s="11">
        <v>23</v>
      </c>
      <c r="J218" s="11">
        <v>12</v>
      </c>
      <c r="K218" s="12">
        <v>8</v>
      </c>
      <c r="L218" s="12">
        <v>10</v>
      </c>
      <c r="M218" s="7">
        <f t="shared" si="20"/>
        <v>1.2777777777777777</v>
      </c>
      <c r="N218" s="8">
        <f>SUM(M218*C218)</f>
        <v>0</v>
      </c>
      <c r="O218" s="9">
        <f>SUM(L218*C218)</f>
        <v>0</v>
      </c>
      <c r="P218">
        <f>SUM(G218*C218)</f>
        <v>0</v>
      </c>
    </row>
    <row r="219" spans="1:16" ht="15.75" x14ac:dyDescent="0.3">
      <c r="A219" s="11">
        <f t="shared" ref="A219:A226" si="21">A218+1</f>
        <v>202</v>
      </c>
      <c r="B219" s="6"/>
      <c r="C219" s="12"/>
      <c r="D219" s="5" t="s">
        <v>119</v>
      </c>
      <c r="E219" s="5" t="s">
        <v>120</v>
      </c>
      <c r="F219" s="5" t="s">
        <v>61</v>
      </c>
      <c r="G219" s="40">
        <v>15</v>
      </c>
      <c r="H219" s="21"/>
      <c r="I219" s="11">
        <v>23</v>
      </c>
      <c r="J219" s="11">
        <v>12</v>
      </c>
      <c r="K219" s="12">
        <v>8</v>
      </c>
      <c r="L219" s="12">
        <v>10</v>
      </c>
      <c r="M219" s="7">
        <f t="shared" si="20"/>
        <v>1.2777777777777777</v>
      </c>
      <c r="N219" s="8">
        <f>SUM(M219*C219)</f>
        <v>0</v>
      </c>
      <c r="O219" s="9">
        <f>SUM(L219*C219)</f>
        <v>0</v>
      </c>
      <c r="P219">
        <f>SUM(G219*C219)</f>
        <v>0</v>
      </c>
    </row>
    <row r="220" spans="1:16" ht="15.75" x14ac:dyDescent="0.3">
      <c r="A220" s="11">
        <f t="shared" si="21"/>
        <v>203</v>
      </c>
      <c r="B220" s="6"/>
      <c r="C220" s="12"/>
      <c r="D220" s="5" t="s">
        <v>121</v>
      </c>
      <c r="E220" s="5" t="s">
        <v>122</v>
      </c>
      <c r="F220" s="5" t="s">
        <v>123</v>
      </c>
      <c r="G220" s="40">
        <v>12</v>
      </c>
      <c r="H220" s="21"/>
      <c r="I220" s="11">
        <v>23</v>
      </c>
      <c r="J220" s="11">
        <v>12</v>
      </c>
      <c r="K220" s="12">
        <v>8</v>
      </c>
      <c r="L220" s="12">
        <v>10</v>
      </c>
      <c r="M220" s="7">
        <f t="shared" si="20"/>
        <v>1.2777777777777777</v>
      </c>
      <c r="N220" s="8">
        <f>SUM(M220*C220)</f>
        <v>0</v>
      </c>
      <c r="O220" s="9">
        <f>SUM(L220*C220)</f>
        <v>0</v>
      </c>
      <c r="P220">
        <f>SUM(G220*C220)</f>
        <v>0</v>
      </c>
    </row>
    <row r="221" spans="1:16" ht="15.75" x14ac:dyDescent="0.3">
      <c r="A221" s="11">
        <f t="shared" si="21"/>
        <v>204</v>
      </c>
      <c r="B221" s="6"/>
      <c r="C221" s="12"/>
      <c r="D221" s="5" t="s">
        <v>124</v>
      </c>
      <c r="E221" s="5" t="s">
        <v>125</v>
      </c>
      <c r="F221" s="5" t="s">
        <v>126</v>
      </c>
      <c r="G221" s="40">
        <v>6</v>
      </c>
      <c r="H221" s="21"/>
      <c r="I221" s="11">
        <v>23</v>
      </c>
      <c r="J221" s="11">
        <v>12</v>
      </c>
      <c r="K221" s="12">
        <v>8</v>
      </c>
      <c r="L221" s="12">
        <v>10</v>
      </c>
      <c r="M221" s="7">
        <f t="shared" si="20"/>
        <v>1.2777777777777777</v>
      </c>
      <c r="N221" s="8">
        <f>SUM(M221*C221)</f>
        <v>0</v>
      </c>
      <c r="O221" s="9">
        <f>SUM(L221*C221)</f>
        <v>0</v>
      </c>
      <c r="P221">
        <f>SUM(G221*C221)</f>
        <v>0</v>
      </c>
    </row>
    <row r="222" spans="1:16" ht="15.75" x14ac:dyDescent="0.3">
      <c r="A222" s="11">
        <f t="shared" si="21"/>
        <v>205</v>
      </c>
      <c r="B222" s="6"/>
      <c r="C222" s="12"/>
      <c r="D222" s="5" t="s">
        <v>127</v>
      </c>
      <c r="E222" s="5" t="s">
        <v>128</v>
      </c>
      <c r="F222" s="5" t="s">
        <v>65</v>
      </c>
      <c r="G222" s="40">
        <v>15</v>
      </c>
      <c r="H222" s="21"/>
      <c r="I222" s="11">
        <v>23</v>
      </c>
      <c r="J222" s="11">
        <v>12</v>
      </c>
      <c r="K222" s="12">
        <v>8</v>
      </c>
      <c r="L222" s="12">
        <v>10</v>
      </c>
      <c r="M222" s="7">
        <f t="shared" si="20"/>
        <v>1.2777777777777777</v>
      </c>
      <c r="N222" s="8">
        <f>SUM(M222*C222)</f>
        <v>0</v>
      </c>
      <c r="O222" s="9">
        <f>SUM(L222*C222)</f>
        <v>0</v>
      </c>
      <c r="P222">
        <f>SUM(G222*C222)</f>
        <v>0</v>
      </c>
    </row>
    <row r="223" spans="1:16" ht="15.75" x14ac:dyDescent="0.3">
      <c r="A223" s="11">
        <f t="shared" si="21"/>
        <v>206</v>
      </c>
      <c r="B223" s="6"/>
      <c r="C223" s="12"/>
      <c r="D223" s="5" t="s">
        <v>129</v>
      </c>
      <c r="E223" s="5" t="s">
        <v>130</v>
      </c>
      <c r="F223" s="5" t="s">
        <v>37</v>
      </c>
      <c r="G223" s="40">
        <v>12</v>
      </c>
      <c r="H223" s="21"/>
      <c r="I223" s="11">
        <v>23</v>
      </c>
      <c r="J223" s="11">
        <v>12</v>
      </c>
      <c r="K223" s="12">
        <v>8</v>
      </c>
      <c r="L223" s="12">
        <v>10</v>
      </c>
      <c r="M223" s="7">
        <f t="shared" si="20"/>
        <v>1.2777777777777777</v>
      </c>
      <c r="N223" s="8">
        <f>SUM(M223*C223)</f>
        <v>0</v>
      </c>
      <c r="O223" s="9">
        <f>SUM(L223*C223)</f>
        <v>0</v>
      </c>
      <c r="P223">
        <f>SUM(G223*C223)</f>
        <v>0</v>
      </c>
    </row>
    <row r="224" spans="1:16" ht="15.75" x14ac:dyDescent="0.3">
      <c r="A224" s="11">
        <f t="shared" si="21"/>
        <v>207</v>
      </c>
      <c r="B224" s="6"/>
      <c r="C224" s="12"/>
      <c r="D224" s="5" t="s">
        <v>131</v>
      </c>
      <c r="E224" s="5" t="s">
        <v>132</v>
      </c>
      <c r="F224" s="5" t="s">
        <v>133</v>
      </c>
      <c r="G224" s="40">
        <v>15</v>
      </c>
      <c r="H224" s="21"/>
      <c r="I224" s="11">
        <v>23</v>
      </c>
      <c r="J224" s="11">
        <v>12</v>
      </c>
      <c r="K224" s="12">
        <v>8</v>
      </c>
      <c r="L224" s="12">
        <v>10</v>
      </c>
      <c r="M224" s="7">
        <f t="shared" si="20"/>
        <v>1.2777777777777777</v>
      </c>
      <c r="N224" s="8">
        <f>SUM(M224*C224)</f>
        <v>0</v>
      </c>
      <c r="O224" s="9">
        <f>SUM(L224*C224)</f>
        <v>0</v>
      </c>
      <c r="P224">
        <f>SUM(G224*C224)</f>
        <v>0</v>
      </c>
    </row>
    <row r="225" spans="1:16" ht="15.75" x14ac:dyDescent="0.3">
      <c r="A225" s="11">
        <f t="shared" si="21"/>
        <v>208</v>
      </c>
      <c r="B225" s="6"/>
      <c r="C225" s="12"/>
      <c r="D225" s="5" t="s">
        <v>112</v>
      </c>
      <c r="E225" s="5" t="s">
        <v>71</v>
      </c>
      <c r="F225" s="5" t="s">
        <v>72</v>
      </c>
      <c r="G225" s="40">
        <v>12</v>
      </c>
      <c r="H225" s="21"/>
      <c r="I225" s="11">
        <v>23</v>
      </c>
      <c r="J225" s="11">
        <v>12</v>
      </c>
      <c r="K225" s="12">
        <v>8</v>
      </c>
      <c r="L225" s="12">
        <v>10</v>
      </c>
      <c r="M225" s="7">
        <f t="shared" si="16"/>
        <v>1.2777777777777777</v>
      </c>
      <c r="N225" s="8">
        <f>SUM(M225*C225)</f>
        <v>0</v>
      </c>
      <c r="O225" s="9">
        <f>SUM(L225*C225)</f>
        <v>0</v>
      </c>
      <c r="P225">
        <f>SUM(G225*C225)</f>
        <v>0</v>
      </c>
    </row>
    <row r="226" spans="1:16" ht="15.75" x14ac:dyDescent="0.3">
      <c r="A226" s="11">
        <f t="shared" si="21"/>
        <v>209</v>
      </c>
      <c r="B226" s="6"/>
      <c r="C226" s="12"/>
      <c r="D226" s="5" t="s">
        <v>108</v>
      </c>
      <c r="E226" s="5" t="s">
        <v>41</v>
      </c>
      <c r="F226" s="5" t="s">
        <v>42</v>
      </c>
      <c r="G226" s="40">
        <v>12</v>
      </c>
      <c r="H226" s="21"/>
      <c r="I226" s="11">
        <v>24</v>
      </c>
      <c r="J226" s="11">
        <v>24</v>
      </c>
      <c r="K226" s="12">
        <v>16</v>
      </c>
      <c r="L226" s="12">
        <v>15</v>
      </c>
      <c r="M226" s="7">
        <f t="shared" si="16"/>
        <v>5.333333333333333</v>
      </c>
      <c r="N226" s="8">
        <f>SUM(M226*C226)</f>
        <v>0</v>
      </c>
      <c r="O226" s="9">
        <f>SUM(L226*C226)</f>
        <v>0</v>
      </c>
      <c r="P226">
        <f>SUM(G226*C226)</f>
        <v>0</v>
      </c>
    </row>
    <row r="227" spans="1:16" ht="15.75" x14ac:dyDescent="0.3">
      <c r="D227" s="1"/>
      <c r="E227" s="1"/>
      <c r="F227" s="1"/>
      <c r="G227" s="47"/>
      <c r="H227" s="22"/>
    </row>
    <row r="228" spans="1:16" ht="15.75" x14ac:dyDescent="0.3">
      <c r="D228" s="1"/>
      <c r="E228" s="1"/>
      <c r="F228" s="1"/>
      <c r="G228" s="47"/>
      <c r="H228" s="22"/>
    </row>
    <row r="229" spans="1:16" ht="15.75" x14ac:dyDescent="0.3">
      <c r="B229" s="52"/>
      <c r="C229" s="52"/>
      <c r="D229" s="53"/>
      <c r="E229" s="1"/>
      <c r="F229" s="1"/>
      <c r="G229" s="47"/>
      <c r="H229" s="22"/>
    </row>
    <row r="230" spans="1:16" ht="15.75" x14ac:dyDescent="0.3">
      <c r="B230" s="54"/>
      <c r="C230" s="52"/>
      <c r="D230" s="53"/>
      <c r="E230" s="1"/>
      <c r="F230" s="1"/>
      <c r="G230" s="47"/>
      <c r="H230" s="22"/>
    </row>
    <row r="231" spans="1:16" ht="15.75" x14ac:dyDescent="0.3">
      <c r="A231" s="14"/>
      <c r="B231" s="55"/>
      <c r="C231" s="56"/>
      <c r="D231" s="53"/>
      <c r="E231" s="1"/>
      <c r="F231" s="1"/>
      <c r="G231" s="47"/>
      <c r="H231" s="22"/>
    </row>
    <row r="232" spans="1:16" ht="15.75" x14ac:dyDescent="0.3">
      <c r="A232" s="14"/>
      <c r="B232" s="55"/>
      <c r="C232" s="56"/>
      <c r="D232" s="53"/>
      <c r="E232" s="1"/>
      <c r="F232" s="1"/>
      <c r="G232" s="47"/>
      <c r="H232" s="22"/>
    </row>
    <row r="233" spans="1:16" ht="15.75" x14ac:dyDescent="0.3">
      <c r="A233" s="14"/>
      <c r="B233" s="57"/>
      <c r="C233" s="58"/>
      <c r="D233" s="53"/>
      <c r="E233" s="1"/>
      <c r="F233" s="1"/>
      <c r="G233" s="47"/>
      <c r="H233" s="22"/>
    </row>
    <row r="234" spans="1:16" ht="15.75" x14ac:dyDescent="0.3">
      <c r="A234" s="14"/>
      <c r="B234" s="59"/>
      <c r="C234" s="58"/>
      <c r="D234" s="53"/>
      <c r="E234" s="1"/>
      <c r="F234" s="1"/>
      <c r="G234" s="47"/>
      <c r="H234" s="22"/>
    </row>
    <row r="235" spans="1:16" ht="15.75" x14ac:dyDescent="0.3">
      <c r="A235" s="14"/>
      <c r="B235" s="59"/>
      <c r="C235" s="60"/>
      <c r="D235" s="61"/>
      <c r="E235" s="1"/>
      <c r="F235" s="1"/>
      <c r="G235" s="47"/>
      <c r="H235" s="22"/>
    </row>
    <row r="236" spans="1:16" ht="15.75" x14ac:dyDescent="0.3">
      <c r="A236" s="14"/>
      <c r="B236" s="62"/>
      <c r="C236" s="63"/>
      <c r="D236" s="53"/>
      <c r="E236" s="1"/>
      <c r="F236" s="1"/>
      <c r="G236" s="47"/>
      <c r="H236" s="22"/>
    </row>
    <row r="237" spans="1:16" ht="15.75" x14ac:dyDescent="0.3">
      <c r="A237" s="14"/>
      <c r="B237" s="62"/>
      <c r="C237" s="63"/>
      <c r="D237" s="53"/>
      <c r="E237" s="1"/>
      <c r="F237" s="1"/>
      <c r="G237" s="47"/>
      <c r="H237" s="22"/>
    </row>
    <row r="238" spans="1:16" ht="15.75" x14ac:dyDescent="0.3">
      <c r="A238" s="14"/>
      <c r="B238" s="53"/>
      <c r="C238" s="53"/>
      <c r="D238" s="52"/>
    </row>
    <row r="239" spans="1:16" ht="15.75" x14ac:dyDescent="0.3">
      <c r="A239" s="14"/>
      <c r="B239" s="53"/>
      <c r="C239" s="61"/>
      <c r="D239" s="52"/>
    </row>
    <row r="240" spans="1:16" ht="15.75" x14ac:dyDescent="0.3">
      <c r="A240" s="14"/>
      <c r="B240" s="62"/>
      <c r="C240" s="64"/>
      <c r="D240" s="52"/>
    </row>
    <row r="241" spans="1:4" ht="15.75" x14ac:dyDescent="0.3">
      <c r="A241" s="14"/>
      <c r="B241" s="62"/>
      <c r="C241" s="64"/>
      <c r="D241" s="52"/>
    </row>
    <row r="242" spans="1:4" ht="15.75" x14ac:dyDescent="0.3">
      <c r="A242" s="14"/>
      <c r="B242" s="62"/>
      <c r="C242" s="65"/>
      <c r="D242" s="52"/>
    </row>
    <row r="243" spans="1:4" ht="15.75" x14ac:dyDescent="0.3">
      <c r="A243" s="14"/>
      <c r="B243" s="62"/>
      <c r="C243" s="64"/>
      <c r="D243" s="52"/>
    </row>
    <row r="244" spans="1:4" x14ac:dyDescent="0.25">
      <c r="B244" s="52"/>
      <c r="C244" s="52"/>
      <c r="D244" s="52"/>
    </row>
  </sheetData>
  <protectedRanges>
    <protectedRange sqref="K99:L103 K14:L17 K2:L2 K202:L226 K20:L24 K26:L75 K106:L199 K79:L96 K4:L12" name="Range1_6"/>
  </protectedRanges>
  <sortState ref="A79:G96">
    <sortCondition ref="E79:E96"/>
  </sortState>
  <mergeCells count="9">
    <mergeCell ref="A1:G1"/>
    <mergeCell ref="A200:G200"/>
    <mergeCell ref="A2:G2"/>
    <mergeCell ref="A24:G24"/>
    <mergeCell ref="A104:G104"/>
    <mergeCell ref="A76:G76"/>
    <mergeCell ref="A97:G97"/>
    <mergeCell ref="A18:G18"/>
    <mergeCell ref="A12:G12"/>
  </mergeCells>
  <phoneticPr fontId="6" type="noConversion"/>
  <printOptions horizontalCentered="1"/>
  <pageMargins left="0" right="0" top="0.25" bottom="0.75" header="0.3" footer="0.03"/>
  <pageSetup scale="99" fitToHeight="7" orientation="landscape" r:id="rId1"/>
  <headerFooter>
    <oddFooter>&amp;L
EHR
800-214-2221
info@ehrnet.com | www.ehrnet.com
&amp;C&amp;"-,Bold"&amp;8&amp;P/&amp;N&amp;RARI11 ArizonaEast FL
Availability
AUGUST 2026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bvitale</dc:creator>
  <cp:lastModifiedBy>Emely Ivill</cp:lastModifiedBy>
  <cp:lastPrinted>2026-08-12T18:42:18Z</cp:lastPrinted>
  <dcterms:created xsi:type="dcterms:W3CDTF">2019-01-11T20:13:59Z</dcterms:created>
  <dcterms:modified xsi:type="dcterms:W3CDTF">2026-08-12T18:42:36Z</dcterms:modified>
</cp:coreProperties>
</file>